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3040" windowHeight="922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5" i="7" l="1"/>
  <c r="F35" i="7"/>
  <c r="G35" i="7"/>
  <c r="H35" i="7"/>
  <c r="I35" i="7"/>
  <c r="J35" i="7"/>
  <c r="K35" i="7"/>
  <c r="L35" i="7"/>
  <c r="M35" i="7"/>
  <c r="N35" i="7"/>
  <c r="E19" i="7"/>
  <c r="F19" i="7"/>
  <c r="G19" i="7"/>
  <c r="H19" i="7"/>
  <c r="I19" i="7"/>
  <c r="J19" i="7"/>
  <c r="K19" i="7"/>
  <c r="L19" i="7"/>
  <c r="E16" i="7"/>
  <c r="F16" i="7"/>
  <c r="G16" i="7"/>
  <c r="H16" i="7"/>
  <c r="I16" i="7"/>
  <c r="J16" i="7"/>
  <c r="K16" i="7"/>
  <c r="L16" i="7"/>
  <c r="E27" i="7"/>
  <c r="E37" i="7" s="1"/>
  <c r="F27" i="7"/>
  <c r="F37" i="7" s="1"/>
  <c r="G27" i="7"/>
  <c r="G37" i="7" s="1"/>
  <c r="H27" i="7"/>
  <c r="H37" i="7" s="1"/>
  <c r="I27" i="7"/>
  <c r="I37" i="7" s="1"/>
  <c r="J27" i="7"/>
  <c r="J37" i="7" s="1"/>
  <c r="K27" i="7"/>
  <c r="K37" i="7" s="1"/>
  <c r="L27" i="7"/>
  <c r="L37" i="7" s="1"/>
  <c r="M27" i="7"/>
  <c r="N27" i="7"/>
  <c r="E35" i="8" l="1"/>
  <c r="F35" i="8"/>
  <c r="G35" i="8"/>
  <c r="H35" i="8"/>
  <c r="I35" i="8"/>
  <c r="J35" i="8"/>
  <c r="K35" i="8"/>
  <c r="L35" i="8"/>
  <c r="M35" i="8"/>
  <c r="N35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F16" i="8"/>
  <c r="G16" i="8"/>
  <c r="H16" i="8"/>
  <c r="I16" i="8"/>
  <c r="J16" i="8"/>
  <c r="K16" i="8"/>
  <c r="L16" i="8"/>
  <c r="M16" i="8"/>
  <c r="N16" i="8"/>
  <c r="N37" i="8" l="1"/>
  <c r="L37" i="8"/>
  <c r="J37" i="8"/>
  <c r="H37" i="8"/>
  <c r="F37" i="8"/>
  <c r="M37" i="8"/>
  <c r="K37" i="8"/>
  <c r="I37" i="8"/>
  <c r="G37" i="8"/>
  <c r="E37" i="8"/>
  <c r="D35" i="7" l="1"/>
  <c r="D27" i="7"/>
  <c r="M16" i="7"/>
  <c r="N16" i="7"/>
  <c r="D35" i="8" l="1"/>
  <c r="M19" i="7" l="1"/>
  <c r="M37" i="7" s="1"/>
  <c r="N19" i="7"/>
  <c r="N37" i="7" s="1"/>
  <c r="D19" i="7"/>
  <c r="D16" i="7"/>
  <c r="D37" i="7" s="1"/>
  <c r="D27" i="8"/>
  <c r="D19" i="8"/>
  <c r="D16" i="8"/>
  <c r="D37" i="8" l="1"/>
  <c r="C20" i="7"/>
  <c r="C17" i="7"/>
  <c r="C28" i="7"/>
  <c r="C36" i="7"/>
  <c r="C36" i="8"/>
  <c r="C20" i="8" l="1"/>
  <c r="C28" i="8"/>
  <c r="C17" i="8"/>
</calcChain>
</file>

<file path=xl/sharedStrings.xml><?xml version="1.0" encoding="utf-8"?>
<sst xmlns="http://schemas.openxmlformats.org/spreadsheetml/2006/main" count="112" uniqueCount="61">
  <si>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</si>
  <si>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</si>
  <si>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</si>
  <si>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</si>
  <si>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</si>
  <si>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</si>
  <si>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Чай с сахаром</t>
  </si>
  <si>
    <t>6 день</t>
  </si>
  <si>
    <t>Выход, г</t>
  </si>
  <si>
    <t>Итого за день:</t>
  </si>
  <si>
    <t>Капуста тушеная</t>
  </si>
  <si>
    <t>Утверждаю:</t>
  </si>
  <si>
    <t>Прием пищи</t>
  </si>
  <si>
    <t>Пищевые вещества, г</t>
  </si>
  <si>
    <t>2 завтрак:</t>
  </si>
  <si>
    <t>Суп картофельный с клецками</t>
  </si>
  <si>
    <t>Батон с маслом</t>
  </si>
  <si>
    <t>150/7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</si>
  <si>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</si>
  <si>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</si>
  <si>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</si>
  <si>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180/10</t>
  </si>
  <si>
    <t>Сок фруктовый</t>
  </si>
  <si>
    <t>Полдник:</t>
  </si>
  <si>
    <t>Заведующий МАДОУ Д/С № __</t>
  </si>
  <si>
    <t>"__________________"</t>
  </si>
  <si>
    <t>"______________"</t>
  </si>
  <si>
    <t>Каша гречневая вязкая</t>
  </si>
  <si>
    <t>Соус томатный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</si>
  <si>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</si>
  <si>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</si>
  <si>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</si>
  <si>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Булочка ванильная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</si>
  <si>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</si>
  <si>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Котлета куриная</t>
  </si>
  <si>
    <t>Каша молочная рисовая с маслом</t>
  </si>
  <si>
    <t>Икра морковная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</si>
  <si>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</si>
  <si>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</si>
  <si>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</si>
  <si>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</si>
  <si>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</si>
  <si>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</si>
  <si>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</si>
  <si>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Котлета рыбная запеченная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</si>
  <si>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</si>
  <si>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</si>
  <si>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</si>
  <si>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</si>
  <si>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</si>
  <si>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</si>
  <si>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</si>
  <si>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</si>
  <si>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</si>
  <si>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</si>
  <si>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Сок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</si>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</sst>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80" zoomScaleNormal="80" workbookViewId="0">
      <selection activeCell="U12" sqref="U12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1"/>
      <c r="B1" s="21"/>
      <c r="C1" s="21"/>
      <c r="D1" s="21"/>
      <c r="E1" s="21"/>
      <c r="F1" s="21"/>
      <c r="G1" s="50"/>
      <c r="H1" s="21"/>
      <c r="I1" s="21"/>
      <c r="J1" s="137" t="s">
        <v>11</v>
      </c>
      <c r="K1" s="137"/>
      <c r="L1" s="137"/>
      <c r="M1" s="137"/>
      <c r="N1" s="137"/>
      <c r="O1" s="137"/>
    </row>
    <row r="2" spans="1:16" x14ac:dyDescent="0.3">
      <c r="A2" s="21"/>
      <c r="B2" s="21"/>
      <c r="C2" s="21"/>
      <c r="D2" s="21"/>
      <c r="E2" s="21"/>
      <c r="F2" s="21"/>
      <c r="G2" s="50"/>
      <c r="H2" s="21"/>
      <c r="I2" s="21"/>
      <c r="J2" s="137" t="s">
        <v>24</v>
      </c>
      <c r="K2" s="137"/>
      <c r="L2" s="137"/>
      <c r="M2" s="137"/>
      <c r="N2" s="137"/>
      <c r="O2" s="137"/>
    </row>
    <row r="3" spans="1:16" x14ac:dyDescent="0.3">
      <c r="A3" s="21"/>
      <c r="B3" s="21"/>
      <c r="C3" s="21"/>
      <c r="D3" s="21"/>
      <c r="E3" s="21"/>
      <c r="F3" s="21"/>
      <c r="G3" s="50"/>
      <c r="H3" s="21"/>
      <c r="I3" s="21"/>
      <c r="J3" s="21"/>
      <c r="K3" s="21"/>
      <c r="L3" s="21"/>
      <c r="M3" s="21"/>
      <c r="N3" s="21" t="s">
        <v>25</v>
      </c>
    </row>
    <row r="4" spans="1:16" x14ac:dyDescent="0.3">
      <c r="A4" s="21"/>
      <c r="B4" s="21"/>
      <c r="C4" s="21"/>
      <c r="D4" s="21"/>
      <c r="E4" s="21"/>
      <c r="F4" s="21"/>
      <c r="G4" s="21"/>
      <c r="H4" s="152"/>
      <c r="I4" s="152"/>
      <c r="J4" s="152"/>
      <c r="K4" s="152"/>
      <c r="L4" s="152"/>
      <c r="M4" s="152"/>
      <c r="N4" s="152"/>
      <c r="O4" s="74"/>
    </row>
    <row r="5" spans="1:16" x14ac:dyDescent="0.3">
      <c r="A5" s="21"/>
      <c r="B5" s="21"/>
      <c r="C5" s="21"/>
      <c r="D5" s="21"/>
      <c r="E5" s="21"/>
      <c r="F5" s="21"/>
      <c r="G5" s="50"/>
      <c r="H5" s="21"/>
      <c r="I5" s="21"/>
      <c r="J5" s="21"/>
      <c r="K5" s="21"/>
      <c r="L5" s="137" t="s">
        <v>54</v>
      </c>
      <c r="M5" s="137"/>
      <c r="N5" s="137"/>
      <c r="O5" s="136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53" t="s">
        <v>60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6" ht="15.6" x14ac:dyDescent="0.3">
      <c r="A8" s="155" t="s">
        <v>18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6" x14ac:dyDescent="0.3">
      <c r="A9" s="150" t="s">
        <v>37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6" ht="44.25" customHeight="1" x14ac:dyDescent="0.3">
      <c r="A10" s="140" t="s">
        <v>12</v>
      </c>
      <c r="B10" s="142" t="s">
        <v>0</v>
      </c>
      <c r="C10" s="144" t="s">
        <v>8</v>
      </c>
      <c r="D10" s="157" t="s">
        <v>13</v>
      </c>
      <c r="E10" s="158"/>
      <c r="F10" s="159"/>
      <c r="G10" s="145" t="s">
        <v>39</v>
      </c>
      <c r="H10" s="146"/>
      <c r="I10" s="146"/>
      <c r="J10" s="147"/>
      <c r="K10" s="160" t="s">
        <v>50</v>
      </c>
      <c r="L10" s="161"/>
      <c r="M10" s="162"/>
      <c r="N10" s="148" t="s">
        <v>43</v>
      </c>
      <c r="O10" s="138" t="s">
        <v>19</v>
      </c>
      <c r="P10" s="57"/>
    </row>
    <row r="11" spans="1:16" ht="117.75" customHeight="1" x14ac:dyDescent="0.3">
      <c r="A11" s="141"/>
      <c r="B11" s="143"/>
      <c r="C11" s="143"/>
      <c r="D11" s="85" t="s">
        <v>51</v>
      </c>
      <c r="E11" s="85" t="s">
        <v>52</v>
      </c>
      <c r="F11" s="85" t="s">
        <v>53</v>
      </c>
      <c r="G11" s="20" t="s">
        <v>40</v>
      </c>
      <c r="H11" s="6" t="s">
        <v>41</v>
      </c>
      <c r="I11" s="129" t="s">
        <v>46</v>
      </c>
      <c r="J11" s="7" t="s">
        <v>42</v>
      </c>
      <c r="K11" s="125" t="s">
        <v>47</v>
      </c>
      <c r="L11" s="125" t="s">
        <v>48</v>
      </c>
      <c r="M11" s="125" t="s">
        <v>49</v>
      </c>
      <c r="N11" s="149"/>
      <c r="O11" s="139"/>
      <c r="P11" s="57"/>
    </row>
    <row r="12" spans="1:16" ht="17.399999999999999" x14ac:dyDescent="0.3">
      <c r="A12" s="60"/>
      <c r="B12" s="68" t="s">
        <v>7</v>
      </c>
      <c r="C12" s="69"/>
      <c r="D12" s="93"/>
      <c r="E12" s="93"/>
      <c r="F12" s="93"/>
      <c r="G12" s="87"/>
      <c r="H12" s="42"/>
      <c r="I12" s="42"/>
      <c r="J12" s="64"/>
      <c r="K12" s="82"/>
      <c r="L12" s="64"/>
      <c r="M12" s="64"/>
      <c r="N12" s="82"/>
      <c r="O12" s="65"/>
      <c r="P12" s="57"/>
    </row>
    <row r="13" spans="1:16" x14ac:dyDescent="0.3">
      <c r="A13" s="119" t="s">
        <v>1</v>
      </c>
      <c r="B13" s="10" t="s">
        <v>16</v>
      </c>
      <c r="C13" s="11">
        <v>25</v>
      </c>
      <c r="D13" s="89">
        <v>1.6</v>
      </c>
      <c r="E13" s="89">
        <v>4.2</v>
      </c>
      <c r="F13" s="89">
        <v>10.3</v>
      </c>
      <c r="G13" s="89">
        <v>5.8</v>
      </c>
      <c r="H13" s="12">
        <v>6.2</v>
      </c>
      <c r="I13" s="127">
        <v>18.2</v>
      </c>
      <c r="J13" s="39">
        <v>0.4</v>
      </c>
      <c r="K13" s="109">
        <v>25</v>
      </c>
      <c r="L13" s="39">
        <v>0.03</v>
      </c>
      <c r="M13" s="39">
        <v>0</v>
      </c>
      <c r="N13" s="109">
        <v>85</v>
      </c>
      <c r="O13" s="102">
        <v>1</v>
      </c>
      <c r="P13" s="57"/>
    </row>
    <row r="14" spans="1:16" x14ac:dyDescent="0.3">
      <c r="A14" s="111"/>
      <c r="B14" s="18" t="s">
        <v>35</v>
      </c>
      <c r="C14" s="19">
        <v>178</v>
      </c>
      <c r="D14" s="92">
        <v>4.2</v>
      </c>
      <c r="E14" s="48">
        <v>6</v>
      </c>
      <c r="F14" s="48">
        <v>24.4</v>
      </c>
      <c r="G14" s="34">
        <v>5</v>
      </c>
      <c r="H14" s="4">
        <v>16.8</v>
      </c>
      <c r="I14" s="121">
        <v>41.2</v>
      </c>
      <c r="J14" s="36">
        <v>0.4</v>
      </c>
      <c r="K14" s="110">
        <v>23</v>
      </c>
      <c r="L14" s="36">
        <v>0.02</v>
      </c>
      <c r="M14" s="36">
        <v>0</v>
      </c>
      <c r="N14" s="110">
        <v>168</v>
      </c>
      <c r="O14" s="31">
        <v>185</v>
      </c>
      <c r="P14" s="57"/>
    </row>
    <row r="15" spans="1:16" x14ac:dyDescent="0.3">
      <c r="A15" s="47"/>
      <c r="B15" s="26" t="s">
        <v>6</v>
      </c>
      <c r="C15" s="27" t="s">
        <v>17</v>
      </c>
      <c r="D15" s="91">
        <v>0</v>
      </c>
      <c r="E15" s="91">
        <v>0</v>
      </c>
      <c r="F15" s="91">
        <v>7</v>
      </c>
      <c r="G15" s="89">
        <v>8</v>
      </c>
      <c r="H15" s="12">
        <v>0.9</v>
      </c>
      <c r="I15" s="127">
        <v>1.6</v>
      </c>
      <c r="J15" s="39">
        <v>0.19</v>
      </c>
      <c r="K15" s="109"/>
      <c r="L15" s="39"/>
      <c r="M15" s="39">
        <v>0.02</v>
      </c>
      <c r="N15" s="109">
        <v>28</v>
      </c>
      <c r="O15" s="75">
        <v>392</v>
      </c>
      <c r="P15" s="57"/>
    </row>
    <row r="16" spans="1:16" x14ac:dyDescent="0.3">
      <c r="A16" s="47"/>
      <c r="B16" s="66" t="s">
        <v>3</v>
      </c>
      <c r="C16" s="70">
        <v>360</v>
      </c>
      <c r="D16" s="72">
        <f>D13+D14+D15</f>
        <v>5.8000000000000007</v>
      </c>
      <c r="E16" s="72">
        <f t="shared" ref="E16:N16" si="0">E13+E14+E15</f>
        <v>10.199999999999999</v>
      </c>
      <c r="F16" s="72">
        <f t="shared" si="0"/>
        <v>41.7</v>
      </c>
      <c r="G16" s="72">
        <f t="shared" si="0"/>
        <v>18.8</v>
      </c>
      <c r="H16" s="72">
        <f t="shared" si="0"/>
        <v>23.9</v>
      </c>
      <c r="I16" s="72">
        <f t="shared" si="0"/>
        <v>61.000000000000007</v>
      </c>
      <c r="J16" s="72">
        <f t="shared" si="0"/>
        <v>0.99</v>
      </c>
      <c r="K16" s="72">
        <f t="shared" si="0"/>
        <v>48</v>
      </c>
      <c r="L16" s="72">
        <f t="shared" si="0"/>
        <v>0.05</v>
      </c>
      <c r="M16" s="72">
        <f t="shared" si="0"/>
        <v>0.02</v>
      </c>
      <c r="N16" s="72">
        <f t="shared" si="0"/>
        <v>281</v>
      </c>
      <c r="O16" s="76"/>
      <c r="P16" s="57"/>
    </row>
    <row r="17" spans="1:16" x14ac:dyDescent="0.3">
      <c r="A17" s="47"/>
      <c r="B17" s="63" t="s">
        <v>56</v>
      </c>
      <c r="C17" s="71">
        <f>N16*90/N37</f>
        <v>19.843075715967046</v>
      </c>
      <c r="D17" s="72"/>
      <c r="E17" s="72"/>
      <c r="F17" s="72"/>
      <c r="G17" s="100"/>
      <c r="H17" s="95"/>
      <c r="I17" s="95"/>
      <c r="J17" s="99"/>
      <c r="K17" s="98"/>
      <c r="L17" s="99"/>
      <c r="M17" s="99"/>
      <c r="N17" s="98"/>
      <c r="O17" s="76"/>
      <c r="P17" s="57"/>
    </row>
    <row r="18" spans="1:16" ht="16.5" customHeight="1" x14ac:dyDescent="0.3">
      <c r="A18" s="111" t="s">
        <v>14</v>
      </c>
      <c r="B18" s="2" t="s">
        <v>55</v>
      </c>
      <c r="C18" s="3">
        <v>100</v>
      </c>
      <c r="D18" s="92">
        <v>1.5</v>
      </c>
      <c r="E18" s="48">
        <v>0.6</v>
      </c>
      <c r="F18" s="48">
        <v>19.899999999999999</v>
      </c>
      <c r="G18" s="34">
        <v>7.6</v>
      </c>
      <c r="H18" s="4">
        <v>39.9</v>
      </c>
      <c r="I18" s="121">
        <v>26.6</v>
      </c>
      <c r="J18" s="36">
        <v>0.56999999999999995</v>
      </c>
      <c r="K18" s="110"/>
      <c r="L18" s="36">
        <v>0.04</v>
      </c>
      <c r="M18" s="36">
        <v>9.5</v>
      </c>
      <c r="N18" s="110">
        <v>89</v>
      </c>
      <c r="O18" s="31"/>
      <c r="P18" s="57"/>
    </row>
    <row r="19" spans="1:16" ht="17.25" customHeight="1" x14ac:dyDescent="0.3">
      <c r="A19" s="62"/>
      <c r="B19" s="63" t="s">
        <v>3</v>
      </c>
      <c r="C19" s="53">
        <v>95</v>
      </c>
      <c r="D19" s="90">
        <f>D18</f>
        <v>1.5</v>
      </c>
      <c r="E19" s="90">
        <f t="shared" ref="E19:N19" si="1">E18</f>
        <v>0.6</v>
      </c>
      <c r="F19" s="90">
        <f t="shared" si="1"/>
        <v>19.899999999999999</v>
      </c>
      <c r="G19" s="90">
        <f t="shared" si="1"/>
        <v>7.6</v>
      </c>
      <c r="H19" s="90">
        <f t="shared" si="1"/>
        <v>39.9</v>
      </c>
      <c r="I19" s="90">
        <f t="shared" si="1"/>
        <v>26.6</v>
      </c>
      <c r="J19" s="90">
        <f t="shared" si="1"/>
        <v>0.56999999999999995</v>
      </c>
      <c r="K19" s="90">
        <f t="shared" si="1"/>
        <v>0</v>
      </c>
      <c r="L19" s="90">
        <f t="shared" si="1"/>
        <v>0.04</v>
      </c>
      <c r="M19" s="90">
        <f t="shared" si="1"/>
        <v>9.5</v>
      </c>
      <c r="N19" s="90">
        <f t="shared" si="1"/>
        <v>89</v>
      </c>
      <c r="O19" s="65"/>
      <c r="P19" s="57"/>
    </row>
    <row r="20" spans="1:16" x14ac:dyDescent="0.3">
      <c r="A20" s="62"/>
      <c r="B20" s="63" t="s">
        <v>57</v>
      </c>
      <c r="C20" s="67">
        <f>N19*90/N37</f>
        <v>6.2848175755198117</v>
      </c>
      <c r="D20" s="90"/>
      <c r="E20" s="90"/>
      <c r="F20" s="90"/>
      <c r="G20" s="97"/>
      <c r="H20" s="96"/>
      <c r="I20" s="96"/>
      <c r="J20" s="94"/>
      <c r="K20" s="108"/>
      <c r="L20" s="94"/>
      <c r="M20" s="94"/>
      <c r="N20" s="108"/>
      <c r="O20" s="65"/>
      <c r="P20" s="57"/>
    </row>
    <row r="21" spans="1:16" x14ac:dyDescent="0.3">
      <c r="A21" s="111" t="s">
        <v>4</v>
      </c>
      <c r="B21" s="56" t="s">
        <v>36</v>
      </c>
      <c r="C21" s="52">
        <v>30</v>
      </c>
      <c r="D21" s="86">
        <v>0.6</v>
      </c>
      <c r="E21" s="86">
        <v>1.5</v>
      </c>
      <c r="F21" s="86">
        <v>3.4</v>
      </c>
      <c r="G21" s="97">
        <v>9.1999999999999993</v>
      </c>
      <c r="H21" s="96">
        <v>12.4</v>
      </c>
      <c r="I21" s="96">
        <v>21</v>
      </c>
      <c r="J21" s="94">
        <v>0.37</v>
      </c>
      <c r="K21" s="108">
        <v>0</v>
      </c>
      <c r="L21" s="94">
        <v>0.02</v>
      </c>
      <c r="M21" s="94">
        <v>1.54</v>
      </c>
      <c r="N21" s="108">
        <v>27.5</v>
      </c>
      <c r="O21" s="76">
        <v>54</v>
      </c>
      <c r="P21" s="57"/>
    </row>
    <row r="22" spans="1:16" x14ac:dyDescent="0.3">
      <c r="A22" s="62"/>
      <c r="B22" s="56" t="s">
        <v>15</v>
      </c>
      <c r="C22" s="52">
        <v>150</v>
      </c>
      <c r="D22" s="86">
        <v>1.4</v>
      </c>
      <c r="E22" s="86">
        <v>2.1</v>
      </c>
      <c r="F22" s="86">
        <v>10.1</v>
      </c>
      <c r="G22" s="97">
        <v>14.1</v>
      </c>
      <c r="H22" s="96">
        <v>12</v>
      </c>
      <c r="I22" s="96">
        <v>31.4</v>
      </c>
      <c r="J22" s="94">
        <v>0.5</v>
      </c>
      <c r="K22" s="108">
        <v>4.8</v>
      </c>
      <c r="L22" s="94">
        <v>0.05</v>
      </c>
      <c r="M22" s="94">
        <v>3.45</v>
      </c>
      <c r="N22" s="108">
        <v>63</v>
      </c>
      <c r="O22" s="76">
        <v>85</v>
      </c>
      <c r="P22" s="57"/>
    </row>
    <row r="23" spans="1:16" x14ac:dyDescent="0.3">
      <c r="A23" s="47"/>
      <c r="B23" s="103" t="s">
        <v>34</v>
      </c>
      <c r="C23" s="11">
        <v>50</v>
      </c>
      <c r="D23" s="89">
        <v>8</v>
      </c>
      <c r="E23" s="89">
        <v>7.4</v>
      </c>
      <c r="F23" s="89">
        <v>9.1999999999999993</v>
      </c>
      <c r="G23" s="89">
        <v>22</v>
      </c>
      <c r="H23" s="12">
        <v>13.1</v>
      </c>
      <c r="I23" s="127">
        <v>87.8</v>
      </c>
      <c r="J23" s="39">
        <v>0.9</v>
      </c>
      <c r="K23" s="109">
        <v>0.9</v>
      </c>
      <c r="L23" s="39">
        <v>0.05</v>
      </c>
      <c r="M23" s="39">
        <v>0.42</v>
      </c>
      <c r="N23" s="109">
        <v>134</v>
      </c>
      <c r="O23" s="75">
        <v>305</v>
      </c>
      <c r="P23" s="57"/>
    </row>
    <row r="24" spans="1:16" x14ac:dyDescent="0.3">
      <c r="A24" s="47"/>
      <c r="B24" s="26" t="s">
        <v>10</v>
      </c>
      <c r="C24" s="27">
        <v>110</v>
      </c>
      <c r="D24" s="91">
        <v>2.5</v>
      </c>
      <c r="E24" s="91">
        <v>3.9</v>
      </c>
      <c r="F24" s="91">
        <v>11.6</v>
      </c>
      <c r="G24" s="91">
        <v>61</v>
      </c>
      <c r="H24" s="104">
        <v>22.7</v>
      </c>
      <c r="I24" s="128">
        <v>44.2</v>
      </c>
      <c r="J24" s="77">
        <v>0.9</v>
      </c>
      <c r="K24" s="113">
        <v>0</v>
      </c>
      <c r="L24" s="77">
        <v>0.03</v>
      </c>
      <c r="M24" s="77">
        <v>18.899999999999999</v>
      </c>
      <c r="N24" s="113">
        <v>88</v>
      </c>
      <c r="O24" s="78">
        <v>336</v>
      </c>
      <c r="P24" s="57"/>
    </row>
    <row r="25" spans="1:16" ht="15" customHeight="1" x14ac:dyDescent="0.3">
      <c r="A25" s="80"/>
      <c r="B25" s="26" t="s">
        <v>22</v>
      </c>
      <c r="C25" s="27">
        <v>150</v>
      </c>
      <c r="D25" s="91">
        <v>0.5</v>
      </c>
      <c r="E25" s="91">
        <v>0.3</v>
      </c>
      <c r="F25" s="91">
        <v>24.5</v>
      </c>
      <c r="G25" s="89">
        <v>30</v>
      </c>
      <c r="H25" s="12">
        <v>13.5</v>
      </c>
      <c r="I25" s="127">
        <v>10.5</v>
      </c>
      <c r="J25" s="39">
        <v>0.6</v>
      </c>
      <c r="K25" s="109"/>
      <c r="L25" s="39">
        <v>0.02</v>
      </c>
      <c r="M25" s="39">
        <v>3</v>
      </c>
      <c r="N25" s="109">
        <v>102</v>
      </c>
      <c r="O25" s="75">
        <v>399</v>
      </c>
      <c r="P25" s="57"/>
    </row>
    <row r="26" spans="1:16" x14ac:dyDescent="0.3">
      <c r="A26" s="47"/>
      <c r="B26" s="103" t="s">
        <v>5</v>
      </c>
      <c r="C26" s="11">
        <v>30</v>
      </c>
      <c r="D26" s="89">
        <v>2</v>
      </c>
      <c r="E26" s="89">
        <v>0.3</v>
      </c>
      <c r="F26" s="89">
        <v>12</v>
      </c>
      <c r="G26" s="89">
        <v>11.4</v>
      </c>
      <c r="H26" s="12">
        <v>14.7</v>
      </c>
      <c r="I26" s="12">
        <v>46.8</v>
      </c>
      <c r="J26" s="39">
        <v>0.78</v>
      </c>
      <c r="K26" s="109"/>
      <c r="L26" s="39">
        <v>0.06</v>
      </c>
      <c r="M26" s="39">
        <v>0</v>
      </c>
      <c r="N26" s="109">
        <v>57</v>
      </c>
      <c r="O26" s="75"/>
      <c r="P26" s="57"/>
    </row>
    <row r="27" spans="1:16" ht="15" customHeight="1" x14ac:dyDescent="0.3">
      <c r="A27" s="62"/>
      <c r="B27" s="63" t="s">
        <v>3</v>
      </c>
      <c r="C27" s="53">
        <v>520</v>
      </c>
      <c r="D27" s="90">
        <f>D21+D22+D23+D24+D25+D26</f>
        <v>15</v>
      </c>
      <c r="E27" s="90">
        <f t="shared" ref="E27:N27" si="2">E21+E22+E23+E24+E25+E26</f>
        <v>15.500000000000002</v>
      </c>
      <c r="F27" s="90">
        <f t="shared" si="2"/>
        <v>70.8</v>
      </c>
      <c r="G27" s="90">
        <f t="shared" si="2"/>
        <v>147.70000000000002</v>
      </c>
      <c r="H27" s="90">
        <f t="shared" si="2"/>
        <v>88.4</v>
      </c>
      <c r="I27" s="90">
        <f t="shared" si="2"/>
        <v>241.7</v>
      </c>
      <c r="J27" s="90">
        <f t="shared" si="2"/>
        <v>4.05</v>
      </c>
      <c r="K27" s="90">
        <f t="shared" si="2"/>
        <v>5.7</v>
      </c>
      <c r="L27" s="90">
        <f t="shared" si="2"/>
        <v>0.23</v>
      </c>
      <c r="M27" s="90">
        <f t="shared" si="2"/>
        <v>27.31</v>
      </c>
      <c r="N27" s="90">
        <f t="shared" si="2"/>
        <v>471.5</v>
      </c>
      <c r="O27" s="65"/>
      <c r="P27" s="57"/>
    </row>
    <row r="28" spans="1:16" x14ac:dyDescent="0.3">
      <c r="A28" s="62"/>
      <c r="B28" s="84" t="s">
        <v>58</v>
      </c>
      <c r="C28" s="67">
        <f>N27*90/N37</f>
        <v>33.295409964692034</v>
      </c>
      <c r="D28" s="90"/>
      <c r="E28" s="90"/>
      <c r="F28" s="90"/>
      <c r="G28" s="97"/>
      <c r="H28" s="96"/>
      <c r="I28" s="96"/>
      <c r="J28" s="94"/>
      <c r="K28" s="108"/>
      <c r="L28" s="94"/>
      <c r="M28" s="94"/>
      <c r="N28" s="108"/>
      <c r="O28" s="65"/>
      <c r="P28" s="57"/>
    </row>
    <row r="29" spans="1:16" x14ac:dyDescent="0.3">
      <c r="A29" s="118" t="s">
        <v>23</v>
      </c>
      <c r="B29" s="56" t="s">
        <v>44</v>
      </c>
      <c r="C29" s="73">
        <v>60</v>
      </c>
      <c r="D29" s="86">
        <v>10.7</v>
      </c>
      <c r="E29" s="86">
        <v>6.6</v>
      </c>
      <c r="F29" s="86">
        <v>6.5</v>
      </c>
      <c r="G29" s="61">
        <v>31.6</v>
      </c>
      <c r="H29" s="121">
        <v>18.100000000000001</v>
      </c>
      <c r="I29" s="121">
        <v>110.4</v>
      </c>
      <c r="J29" s="122">
        <v>0.45</v>
      </c>
      <c r="K29" s="123">
        <v>15.6</v>
      </c>
      <c r="L29" s="122">
        <v>0.05</v>
      </c>
      <c r="M29" s="122">
        <v>0.31</v>
      </c>
      <c r="N29" s="123">
        <v>126</v>
      </c>
      <c r="O29" s="120">
        <v>255</v>
      </c>
      <c r="P29" s="57"/>
    </row>
    <row r="30" spans="1:16" x14ac:dyDescent="0.3">
      <c r="A30" s="118"/>
      <c r="B30" s="56" t="s">
        <v>28</v>
      </c>
      <c r="C30" s="73">
        <v>30</v>
      </c>
      <c r="D30" s="86">
        <v>0.3</v>
      </c>
      <c r="E30" s="86">
        <v>1</v>
      </c>
      <c r="F30" s="86">
        <v>1.6</v>
      </c>
      <c r="G30" s="61">
        <v>4.8</v>
      </c>
      <c r="H30" s="121">
        <v>3.5</v>
      </c>
      <c r="I30" s="121">
        <v>6.6</v>
      </c>
      <c r="J30" s="122">
        <v>0.15</v>
      </c>
      <c r="K30" s="123">
        <v>7.2</v>
      </c>
      <c r="L30" s="122">
        <v>6.0000000000000001E-3</v>
      </c>
      <c r="M30" s="122">
        <v>0.8</v>
      </c>
      <c r="N30" s="123">
        <v>16</v>
      </c>
      <c r="O30" s="120">
        <v>348</v>
      </c>
      <c r="P30" s="57"/>
    </row>
    <row r="31" spans="1:16" x14ac:dyDescent="0.3">
      <c r="A31" s="118"/>
      <c r="B31" s="26" t="s">
        <v>27</v>
      </c>
      <c r="C31" s="27">
        <v>110</v>
      </c>
      <c r="D31" s="91">
        <v>3.3</v>
      </c>
      <c r="E31" s="91">
        <v>2.1</v>
      </c>
      <c r="F31" s="91">
        <v>17.100000000000001</v>
      </c>
      <c r="G31" s="89">
        <v>6.2</v>
      </c>
      <c r="H31" s="12">
        <v>52.8</v>
      </c>
      <c r="I31" s="127">
        <v>79.8</v>
      </c>
      <c r="J31" s="39">
        <v>1.8</v>
      </c>
      <c r="K31" s="109">
        <v>15</v>
      </c>
      <c r="L31" s="39">
        <v>0.08</v>
      </c>
      <c r="M31" s="39">
        <v>0</v>
      </c>
      <c r="N31" s="109">
        <v>100</v>
      </c>
      <c r="O31" s="75">
        <v>314</v>
      </c>
      <c r="P31" s="57"/>
    </row>
    <row r="32" spans="1:16" x14ac:dyDescent="0.3">
      <c r="A32" s="118"/>
      <c r="B32" s="130" t="s">
        <v>29</v>
      </c>
      <c r="C32" s="81">
        <v>150</v>
      </c>
      <c r="D32" s="88">
        <v>4.4000000000000004</v>
      </c>
      <c r="E32" s="88">
        <v>3.8</v>
      </c>
      <c r="F32" s="88">
        <v>6</v>
      </c>
      <c r="G32" s="88">
        <v>180</v>
      </c>
      <c r="H32" s="127">
        <v>21</v>
      </c>
      <c r="I32" s="127">
        <v>135</v>
      </c>
      <c r="J32" s="131">
        <v>0.15</v>
      </c>
      <c r="K32" s="132">
        <v>30</v>
      </c>
      <c r="L32" s="131">
        <v>0.06</v>
      </c>
      <c r="M32" s="131">
        <v>1.05</v>
      </c>
      <c r="N32" s="132">
        <v>75</v>
      </c>
      <c r="O32" s="133">
        <v>401</v>
      </c>
      <c r="P32" s="57"/>
    </row>
    <row r="33" spans="1:16" x14ac:dyDescent="0.3">
      <c r="A33" s="111"/>
      <c r="B33" s="26" t="s">
        <v>2</v>
      </c>
      <c r="C33" s="117">
        <v>25</v>
      </c>
      <c r="D33" s="91">
        <v>1.98</v>
      </c>
      <c r="E33" s="91">
        <v>2.0299999999999998</v>
      </c>
      <c r="F33" s="91">
        <v>13.62</v>
      </c>
      <c r="G33" s="89">
        <v>5.6</v>
      </c>
      <c r="H33" s="12">
        <v>7.1</v>
      </c>
      <c r="I33" s="127">
        <v>19.100000000000001</v>
      </c>
      <c r="J33" s="39">
        <v>0.35</v>
      </c>
      <c r="K33" s="109">
        <v>4</v>
      </c>
      <c r="L33" s="39">
        <v>0.03</v>
      </c>
      <c r="M33" s="39">
        <v>0</v>
      </c>
      <c r="N33" s="109">
        <v>81</v>
      </c>
      <c r="O33" s="75">
        <v>467</v>
      </c>
      <c r="P33" s="57"/>
    </row>
    <row r="34" spans="1:16" x14ac:dyDescent="0.3">
      <c r="A34" s="111"/>
      <c r="B34" s="10" t="s">
        <v>32</v>
      </c>
      <c r="C34" s="11">
        <v>15</v>
      </c>
      <c r="D34" s="89">
        <v>1.2</v>
      </c>
      <c r="E34" s="89">
        <v>0.2</v>
      </c>
      <c r="F34" s="89">
        <v>7.3</v>
      </c>
      <c r="G34" s="89">
        <v>3.5</v>
      </c>
      <c r="H34" s="12">
        <v>5</v>
      </c>
      <c r="I34" s="12">
        <v>13.1</v>
      </c>
      <c r="J34" s="39">
        <v>0.3</v>
      </c>
      <c r="K34" s="109"/>
      <c r="L34" s="39">
        <v>0.03</v>
      </c>
      <c r="M34" s="39">
        <v>0</v>
      </c>
      <c r="N34" s="109">
        <v>35</v>
      </c>
      <c r="O34" s="75"/>
      <c r="P34" s="57"/>
    </row>
    <row r="35" spans="1:16" x14ac:dyDescent="0.3">
      <c r="A35" s="59"/>
      <c r="B35" s="63" t="s">
        <v>3</v>
      </c>
      <c r="C35" s="53">
        <v>390</v>
      </c>
      <c r="D35" s="90">
        <f>D29+D30+D31+D32+D33+D34</f>
        <v>21.880000000000003</v>
      </c>
      <c r="E35" s="90">
        <f t="shared" ref="E35:N35" si="3">E29+E30+E31+E32+E33+E34</f>
        <v>15.729999999999999</v>
      </c>
      <c r="F35" s="90">
        <f t="shared" si="3"/>
        <v>52.12</v>
      </c>
      <c r="G35" s="90">
        <f t="shared" si="3"/>
        <v>231.7</v>
      </c>
      <c r="H35" s="90">
        <f t="shared" si="3"/>
        <v>107.5</v>
      </c>
      <c r="I35" s="90">
        <f t="shared" si="3"/>
        <v>364.00000000000006</v>
      </c>
      <c r="J35" s="90">
        <f t="shared" si="3"/>
        <v>3.1999999999999997</v>
      </c>
      <c r="K35" s="90">
        <f t="shared" si="3"/>
        <v>71.8</v>
      </c>
      <c r="L35" s="90">
        <f t="shared" si="3"/>
        <v>0.25600000000000001</v>
      </c>
      <c r="M35" s="90">
        <f t="shared" si="3"/>
        <v>2.16</v>
      </c>
      <c r="N35" s="90">
        <f t="shared" si="3"/>
        <v>433</v>
      </c>
      <c r="O35" s="83"/>
      <c r="P35" s="57"/>
    </row>
    <row r="36" spans="1:16" x14ac:dyDescent="0.3">
      <c r="A36" s="59"/>
      <c r="B36" s="84" t="s">
        <v>59</v>
      </c>
      <c r="C36" s="67">
        <f>N35*90/N37</f>
        <v>30.576696743821106</v>
      </c>
      <c r="D36" s="90"/>
      <c r="E36" s="90"/>
      <c r="F36" s="90"/>
      <c r="G36" s="97"/>
      <c r="H36" s="96"/>
      <c r="I36" s="96"/>
      <c r="J36" s="94"/>
      <c r="K36" s="108"/>
      <c r="L36" s="94"/>
      <c r="M36" s="94"/>
      <c r="N36" s="108"/>
      <c r="O36" s="83"/>
      <c r="P36" s="57"/>
    </row>
    <row r="37" spans="1:16" x14ac:dyDescent="0.3">
      <c r="A37" s="60"/>
      <c r="B37" s="63" t="s">
        <v>9</v>
      </c>
      <c r="C37" s="53"/>
      <c r="D37" s="90">
        <f t="shared" ref="D37:N37" si="4">D16+D19+D27+D35</f>
        <v>44.180000000000007</v>
      </c>
      <c r="E37" s="90">
        <f t="shared" si="4"/>
        <v>42.03</v>
      </c>
      <c r="F37" s="90">
        <f t="shared" si="4"/>
        <v>184.52</v>
      </c>
      <c r="G37" s="90">
        <f t="shared" si="4"/>
        <v>405.8</v>
      </c>
      <c r="H37" s="90">
        <f t="shared" si="4"/>
        <v>259.7</v>
      </c>
      <c r="I37" s="90">
        <f t="shared" si="4"/>
        <v>693.30000000000007</v>
      </c>
      <c r="J37" s="90">
        <f t="shared" si="4"/>
        <v>8.8099999999999987</v>
      </c>
      <c r="K37" s="90">
        <f t="shared" si="4"/>
        <v>125.5</v>
      </c>
      <c r="L37" s="90">
        <f t="shared" si="4"/>
        <v>0.57600000000000007</v>
      </c>
      <c r="M37" s="90">
        <f t="shared" si="4"/>
        <v>38.989999999999995</v>
      </c>
      <c r="N37" s="90">
        <f t="shared" si="4"/>
        <v>1274.5</v>
      </c>
      <c r="O37" s="65"/>
      <c r="P37" s="58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="80" zoomScaleNormal="80" workbookViewId="0">
      <selection activeCell="S27" sqref="S27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1"/>
      <c r="B1" s="21"/>
      <c r="C1" s="21"/>
      <c r="D1" s="21"/>
      <c r="E1" s="21"/>
      <c r="F1" s="21"/>
      <c r="G1" s="49"/>
      <c r="H1" s="21"/>
      <c r="I1" s="21"/>
      <c r="J1" s="79" t="s">
        <v>11</v>
      </c>
      <c r="K1" s="124"/>
      <c r="L1" s="124"/>
      <c r="M1" s="101"/>
      <c r="N1" s="79"/>
      <c r="O1" s="79"/>
    </row>
    <row r="2" spans="1:15" x14ac:dyDescent="0.3">
      <c r="A2" s="21"/>
      <c r="B2" s="21"/>
      <c r="C2" s="21"/>
      <c r="D2" s="21"/>
      <c r="E2" s="21"/>
      <c r="F2" s="21"/>
      <c r="G2" s="49"/>
      <c r="H2" s="21"/>
      <c r="I2" s="21"/>
      <c r="J2" s="137" t="s">
        <v>24</v>
      </c>
      <c r="K2" s="137"/>
      <c r="L2" s="137"/>
      <c r="M2" s="137"/>
      <c r="N2" s="137"/>
      <c r="O2" s="137"/>
    </row>
    <row r="3" spans="1:15" x14ac:dyDescent="0.3">
      <c r="A3" s="21"/>
      <c r="B3" s="21"/>
      <c r="C3" s="21"/>
      <c r="D3" s="21"/>
      <c r="E3" s="21"/>
      <c r="F3" s="21"/>
      <c r="G3" s="49"/>
      <c r="H3" s="21"/>
      <c r="I3" s="21"/>
      <c r="J3" s="21"/>
      <c r="K3" s="21"/>
      <c r="L3" s="21"/>
      <c r="M3" s="21"/>
      <c r="N3" s="21" t="s">
        <v>26</v>
      </c>
    </row>
    <row r="4" spans="1:15" x14ac:dyDescent="0.3">
      <c r="A4" s="21"/>
      <c r="B4" s="21"/>
      <c r="C4" s="21"/>
      <c r="D4" s="21"/>
      <c r="E4" s="21"/>
      <c r="F4" s="21"/>
      <c r="G4" s="21"/>
      <c r="H4" s="152"/>
      <c r="I4" s="152"/>
      <c r="J4" s="152"/>
      <c r="K4" s="152"/>
      <c r="L4" s="152"/>
      <c r="M4" s="152"/>
      <c r="N4" s="152"/>
      <c r="O4" s="74"/>
    </row>
    <row r="5" spans="1:15" x14ac:dyDescent="0.3">
      <c r="A5" s="21"/>
      <c r="B5" s="21"/>
      <c r="C5" s="21"/>
      <c r="D5" s="21"/>
      <c r="E5" s="21"/>
      <c r="F5" s="21"/>
      <c r="G5" s="49"/>
      <c r="H5" s="21"/>
      <c r="I5" s="21"/>
      <c r="J5" s="21"/>
      <c r="K5" s="21"/>
      <c r="L5" s="21"/>
      <c r="M5" s="21"/>
      <c r="N5" s="168" t="s">
        <v>54</v>
      </c>
      <c r="O5" s="169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53" t="s">
        <v>60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5" ht="15.6" x14ac:dyDescent="0.3">
      <c r="A8" s="155" t="s">
        <v>20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5" x14ac:dyDescent="0.3">
      <c r="A9" s="150" t="s">
        <v>37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5" ht="45.75" customHeight="1" x14ac:dyDescent="0.3">
      <c r="A10" s="140" t="s">
        <v>12</v>
      </c>
      <c r="B10" s="142" t="s">
        <v>0</v>
      </c>
      <c r="C10" s="144" t="s">
        <v>8</v>
      </c>
      <c r="D10" s="170" t="s">
        <v>13</v>
      </c>
      <c r="E10" s="171"/>
      <c r="F10" s="172"/>
      <c r="G10" s="165" t="s">
        <v>39</v>
      </c>
      <c r="H10" s="166"/>
      <c r="I10" s="166"/>
      <c r="J10" s="167"/>
      <c r="K10" s="173" t="s">
        <v>50</v>
      </c>
      <c r="L10" s="174"/>
      <c r="M10" s="175"/>
      <c r="N10" s="163" t="s">
        <v>43</v>
      </c>
      <c r="O10" s="163" t="s">
        <v>19</v>
      </c>
    </row>
    <row r="11" spans="1:15" ht="85.5" customHeight="1" x14ac:dyDescent="0.3">
      <c r="A11" s="141"/>
      <c r="B11" s="143"/>
      <c r="C11" s="143"/>
      <c r="D11" s="107" t="s">
        <v>51</v>
      </c>
      <c r="E11" s="126" t="s">
        <v>52</v>
      </c>
      <c r="F11" s="126" t="s">
        <v>53</v>
      </c>
      <c r="G11" s="6" t="s">
        <v>40</v>
      </c>
      <c r="H11" s="6" t="s">
        <v>41</v>
      </c>
      <c r="I11" s="6" t="s">
        <v>46</v>
      </c>
      <c r="J11" s="7" t="s">
        <v>42</v>
      </c>
      <c r="K11" s="7" t="s">
        <v>47</v>
      </c>
      <c r="L11" s="7" t="s">
        <v>48</v>
      </c>
      <c r="M11" s="7" t="s">
        <v>49</v>
      </c>
      <c r="N11" s="164"/>
      <c r="O11" s="164"/>
    </row>
    <row r="12" spans="1:15" ht="18" customHeight="1" x14ac:dyDescent="0.3">
      <c r="A12" s="22"/>
      <c r="B12" s="23" t="s">
        <v>7</v>
      </c>
      <c r="C12" s="5"/>
      <c r="D12" s="114"/>
      <c r="E12" s="45"/>
      <c r="F12" s="45"/>
      <c r="G12" s="115"/>
      <c r="H12" s="1"/>
      <c r="I12" s="42"/>
      <c r="J12" s="37"/>
      <c r="K12" s="135"/>
      <c r="L12" s="37"/>
      <c r="M12" s="37"/>
      <c r="N12" s="35"/>
      <c r="O12" s="13"/>
    </row>
    <row r="13" spans="1:15" ht="15" customHeight="1" x14ac:dyDescent="0.3">
      <c r="A13" s="24" t="s">
        <v>1</v>
      </c>
      <c r="B13" s="2" t="s">
        <v>16</v>
      </c>
      <c r="C13" s="3" t="s">
        <v>38</v>
      </c>
      <c r="D13" s="34">
        <v>2.2999999999999998</v>
      </c>
      <c r="E13" s="4">
        <v>4.5</v>
      </c>
      <c r="F13" s="4">
        <v>15.5</v>
      </c>
      <c r="G13" s="34">
        <v>8.1</v>
      </c>
      <c r="H13" s="4">
        <v>8.6999999999999993</v>
      </c>
      <c r="I13" s="121">
        <v>25.5</v>
      </c>
      <c r="J13" s="36">
        <v>0.5</v>
      </c>
      <c r="K13" s="110">
        <v>35</v>
      </c>
      <c r="L13" s="36">
        <v>0.05</v>
      </c>
      <c r="M13" s="36">
        <v>0</v>
      </c>
      <c r="N13" s="110">
        <v>111</v>
      </c>
      <c r="O13" s="46">
        <v>1</v>
      </c>
    </row>
    <row r="14" spans="1:15" x14ac:dyDescent="0.3">
      <c r="A14" s="24"/>
      <c r="B14" s="18" t="s">
        <v>35</v>
      </c>
      <c r="C14" s="19">
        <v>178</v>
      </c>
      <c r="D14" s="92">
        <v>4.2</v>
      </c>
      <c r="E14" s="48">
        <v>6</v>
      </c>
      <c r="F14" s="48">
        <v>24.4</v>
      </c>
      <c r="G14" s="34">
        <v>5</v>
      </c>
      <c r="H14" s="4">
        <v>16.8</v>
      </c>
      <c r="I14" s="127">
        <v>41.2</v>
      </c>
      <c r="J14" s="36">
        <v>0.4</v>
      </c>
      <c r="K14" s="110">
        <v>23</v>
      </c>
      <c r="L14" s="36">
        <v>0.02</v>
      </c>
      <c r="M14" s="36">
        <v>0</v>
      </c>
      <c r="N14" s="110">
        <v>168</v>
      </c>
      <c r="O14" s="31">
        <v>185</v>
      </c>
    </row>
    <row r="15" spans="1:15" x14ac:dyDescent="0.3">
      <c r="A15" s="25"/>
      <c r="B15" s="18" t="s">
        <v>6</v>
      </c>
      <c r="C15" s="19" t="s">
        <v>21</v>
      </c>
      <c r="D15" s="92">
        <v>0.1</v>
      </c>
      <c r="E15" s="48">
        <v>0</v>
      </c>
      <c r="F15" s="48">
        <v>10</v>
      </c>
      <c r="G15" s="92">
        <v>10</v>
      </c>
      <c r="H15" s="48">
        <v>1.3</v>
      </c>
      <c r="I15" s="48">
        <v>2.5</v>
      </c>
      <c r="J15" s="43">
        <v>0.28000000000000003</v>
      </c>
      <c r="K15" s="112"/>
      <c r="L15" s="43"/>
      <c r="M15" s="43">
        <v>0.03</v>
      </c>
      <c r="N15" s="112">
        <v>40</v>
      </c>
      <c r="O15" s="44">
        <v>392</v>
      </c>
    </row>
    <row r="16" spans="1:15" x14ac:dyDescent="0.3">
      <c r="A16" s="25"/>
      <c r="B16" s="16" t="s">
        <v>3</v>
      </c>
      <c r="C16" s="54">
        <v>403</v>
      </c>
      <c r="D16" s="105">
        <f>D13+D14+D15</f>
        <v>6.6</v>
      </c>
      <c r="E16" s="105">
        <f t="shared" ref="E16:L16" si="0">E13+E14+E15</f>
        <v>10.5</v>
      </c>
      <c r="F16" s="105">
        <f t="shared" si="0"/>
        <v>49.9</v>
      </c>
      <c r="G16" s="105">
        <f t="shared" si="0"/>
        <v>23.1</v>
      </c>
      <c r="H16" s="105">
        <f t="shared" si="0"/>
        <v>26.8</v>
      </c>
      <c r="I16" s="105">
        <f t="shared" si="0"/>
        <v>69.2</v>
      </c>
      <c r="J16" s="105">
        <f t="shared" si="0"/>
        <v>1.1800000000000002</v>
      </c>
      <c r="K16" s="41">
        <f t="shared" si="0"/>
        <v>58</v>
      </c>
      <c r="L16" s="105">
        <f t="shared" si="0"/>
        <v>7.0000000000000007E-2</v>
      </c>
      <c r="M16" s="105">
        <f t="shared" ref="M16:N16" si="1">M13+M14+M15</f>
        <v>0.03</v>
      </c>
      <c r="N16" s="105">
        <f t="shared" si="1"/>
        <v>319</v>
      </c>
      <c r="O16" s="31"/>
    </row>
    <row r="17" spans="1:15" ht="15" customHeight="1" x14ac:dyDescent="0.3">
      <c r="A17" s="25"/>
      <c r="B17" s="29" t="s">
        <v>30</v>
      </c>
      <c r="C17" s="55">
        <f>N16*90/N37</f>
        <v>17.559633027522935</v>
      </c>
      <c r="D17" s="105"/>
      <c r="E17" s="45"/>
      <c r="F17" s="45"/>
      <c r="G17" s="33"/>
      <c r="H17" s="15"/>
      <c r="I17" s="15"/>
      <c r="J17" s="38"/>
      <c r="K17" s="40"/>
      <c r="L17" s="38"/>
      <c r="M17" s="38"/>
      <c r="N17" s="40"/>
      <c r="O17" s="31"/>
    </row>
    <row r="18" spans="1:15" x14ac:dyDescent="0.3">
      <c r="A18" s="28" t="s">
        <v>14</v>
      </c>
      <c r="B18" s="2" t="s">
        <v>55</v>
      </c>
      <c r="C18" s="3">
        <v>100</v>
      </c>
      <c r="D18" s="92">
        <v>1.6</v>
      </c>
      <c r="E18" s="48">
        <v>0.6</v>
      </c>
      <c r="F18" s="48">
        <v>21</v>
      </c>
      <c r="G18" s="34">
        <v>8</v>
      </c>
      <c r="H18" s="4">
        <v>42</v>
      </c>
      <c r="I18" s="4"/>
      <c r="J18" s="36">
        <v>0.6</v>
      </c>
      <c r="K18" s="110"/>
      <c r="L18" s="36"/>
      <c r="M18" s="36">
        <v>10</v>
      </c>
      <c r="N18" s="110">
        <v>94</v>
      </c>
      <c r="O18" s="31"/>
    </row>
    <row r="19" spans="1:15" x14ac:dyDescent="0.3">
      <c r="A19" s="28"/>
      <c r="B19" s="29" t="s">
        <v>3</v>
      </c>
      <c r="C19" s="30">
        <v>100</v>
      </c>
      <c r="D19" s="116">
        <f>D18</f>
        <v>1.6</v>
      </c>
      <c r="E19" s="116">
        <f t="shared" ref="E19:L19" si="2">E18</f>
        <v>0.6</v>
      </c>
      <c r="F19" s="116">
        <f t="shared" si="2"/>
        <v>21</v>
      </c>
      <c r="G19" s="116">
        <f t="shared" si="2"/>
        <v>8</v>
      </c>
      <c r="H19" s="116">
        <f t="shared" si="2"/>
        <v>42</v>
      </c>
      <c r="I19" s="116">
        <f t="shared" si="2"/>
        <v>0</v>
      </c>
      <c r="J19" s="116">
        <f t="shared" si="2"/>
        <v>0.6</v>
      </c>
      <c r="K19" s="106">
        <f t="shared" si="2"/>
        <v>0</v>
      </c>
      <c r="L19" s="116">
        <f t="shared" si="2"/>
        <v>0</v>
      </c>
      <c r="M19" s="116">
        <f t="shared" ref="M19:N19" si="3">M18</f>
        <v>10</v>
      </c>
      <c r="N19" s="106">
        <f t="shared" si="3"/>
        <v>94</v>
      </c>
      <c r="O19" s="13"/>
    </row>
    <row r="20" spans="1:15" x14ac:dyDescent="0.3">
      <c r="A20" s="28"/>
      <c r="B20" s="29" t="s">
        <v>31</v>
      </c>
      <c r="C20" s="14">
        <f>N19*90/N37</f>
        <v>5.1743119266055047</v>
      </c>
      <c r="D20" s="105"/>
      <c r="E20" s="45"/>
      <c r="F20" s="45"/>
      <c r="G20" s="33"/>
      <c r="H20" s="15"/>
      <c r="I20" s="15"/>
      <c r="J20" s="38"/>
      <c r="K20" s="40"/>
      <c r="L20" s="38"/>
      <c r="M20" s="38"/>
      <c r="N20" s="40"/>
      <c r="O20" s="31"/>
    </row>
    <row r="21" spans="1:15" ht="15" customHeight="1" x14ac:dyDescent="0.3">
      <c r="A21" s="28" t="s">
        <v>4</v>
      </c>
      <c r="B21" s="18" t="s">
        <v>36</v>
      </c>
      <c r="C21" s="19">
        <v>60</v>
      </c>
      <c r="D21" s="92">
        <v>1.2</v>
      </c>
      <c r="E21" s="48">
        <v>3</v>
      </c>
      <c r="F21" s="48">
        <v>6.8</v>
      </c>
      <c r="G21" s="34">
        <v>18.399999999999999</v>
      </c>
      <c r="H21" s="4">
        <v>24.8</v>
      </c>
      <c r="I21" s="4">
        <v>42</v>
      </c>
      <c r="J21" s="36">
        <v>0.73</v>
      </c>
      <c r="K21" s="110"/>
      <c r="L21" s="36">
        <v>0.04</v>
      </c>
      <c r="M21" s="36">
        <v>3.08</v>
      </c>
      <c r="N21" s="110">
        <v>55</v>
      </c>
      <c r="O21" s="31">
        <v>54</v>
      </c>
    </row>
    <row r="22" spans="1:15" x14ac:dyDescent="0.3">
      <c r="A22" s="17"/>
      <c r="B22" s="18" t="s">
        <v>15</v>
      </c>
      <c r="C22" s="19">
        <v>200</v>
      </c>
      <c r="D22" s="92">
        <v>1.9</v>
      </c>
      <c r="E22" s="48">
        <v>2.2999999999999998</v>
      </c>
      <c r="F22" s="48">
        <v>13.5</v>
      </c>
      <c r="G22" s="34">
        <v>18.8</v>
      </c>
      <c r="H22" s="4">
        <v>16</v>
      </c>
      <c r="I22" s="4">
        <v>41.9</v>
      </c>
      <c r="J22" s="36">
        <v>0.65</v>
      </c>
      <c r="K22" s="110">
        <v>6.67</v>
      </c>
      <c r="L22" s="36">
        <v>7.0000000000000007E-2</v>
      </c>
      <c r="M22" s="36">
        <v>4.5999999999999996</v>
      </c>
      <c r="N22" s="110">
        <v>79</v>
      </c>
      <c r="O22" s="31">
        <v>85</v>
      </c>
    </row>
    <row r="23" spans="1:15" x14ac:dyDescent="0.3">
      <c r="A23" s="17"/>
      <c r="B23" s="26" t="s">
        <v>34</v>
      </c>
      <c r="C23" s="27">
        <v>80</v>
      </c>
      <c r="D23" s="104">
        <v>12.92</v>
      </c>
      <c r="E23" s="104">
        <v>11.78</v>
      </c>
      <c r="F23" s="104">
        <v>14.75</v>
      </c>
      <c r="G23" s="12">
        <v>35.200000000000003</v>
      </c>
      <c r="H23" s="12">
        <v>20.9</v>
      </c>
      <c r="I23" s="12">
        <v>141.30000000000001</v>
      </c>
      <c r="J23" s="39">
        <v>1.49</v>
      </c>
      <c r="K23" s="109">
        <v>29.7</v>
      </c>
      <c r="L23" s="39">
        <v>0.08</v>
      </c>
      <c r="M23" s="39">
        <v>0.6</v>
      </c>
      <c r="N23" s="109">
        <v>213</v>
      </c>
      <c r="O23" s="75">
        <v>305</v>
      </c>
    </row>
    <row r="24" spans="1:15" x14ac:dyDescent="0.3">
      <c r="A24" s="17"/>
      <c r="B24" s="32" t="s">
        <v>10</v>
      </c>
      <c r="C24" s="3">
        <v>130</v>
      </c>
      <c r="D24" s="92">
        <v>3.2</v>
      </c>
      <c r="E24" s="48">
        <v>4.5999999999999996</v>
      </c>
      <c r="F24" s="48">
        <v>14.7</v>
      </c>
      <c r="G24" s="34">
        <v>72.099999999999994</v>
      </c>
      <c r="H24" s="4">
        <v>26.8</v>
      </c>
      <c r="I24" s="4">
        <v>52.2</v>
      </c>
      <c r="J24" s="36">
        <v>1.1000000000000001</v>
      </c>
      <c r="K24" s="110"/>
      <c r="L24" s="36">
        <v>0.04</v>
      </c>
      <c r="M24" s="36">
        <v>22.31</v>
      </c>
      <c r="N24" s="110">
        <v>109</v>
      </c>
      <c r="O24" s="31">
        <v>336</v>
      </c>
    </row>
    <row r="25" spans="1:15" ht="16.5" customHeight="1" x14ac:dyDescent="0.3">
      <c r="A25" s="17"/>
      <c r="B25" s="26" t="s">
        <v>22</v>
      </c>
      <c r="C25" s="27">
        <v>180</v>
      </c>
      <c r="D25" s="91">
        <v>0.9</v>
      </c>
      <c r="E25" s="91">
        <v>0</v>
      </c>
      <c r="F25" s="91">
        <v>18.8</v>
      </c>
      <c r="G25" s="89">
        <v>12.6</v>
      </c>
      <c r="H25" s="12">
        <v>7.2</v>
      </c>
      <c r="I25" s="12">
        <v>12.6</v>
      </c>
      <c r="J25" s="39">
        <v>2.52</v>
      </c>
      <c r="K25" s="109"/>
      <c r="L25" s="39">
        <v>0.02</v>
      </c>
      <c r="M25" s="39">
        <v>3.6</v>
      </c>
      <c r="N25" s="109">
        <v>76</v>
      </c>
      <c r="O25" s="75">
        <v>399</v>
      </c>
    </row>
    <row r="26" spans="1:15" ht="16.5" customHeight="1" x14ac:dyDescent="0.3">
      <c r="A26" s="17"/>
      <c r="B26" s="32" t="s">
        <v>5</v>
      </c>
      <c r="C26" s="3">
        <v>35</v>
      </c>
      <c r="D26" s="92">
        <v>2.2999999999999998</v>
      </c>
      <c r="E26" s="48">
        <v>0.5</v>
      </c>
      <c r="F26" s="48">
        <v>11.7</v>
      </c>
      <c r="G26" s="34">
        <v>12.3</v>
      </c>
      <c r="H26" s="4">
        <v>16.5</v>
      </c>
      <c r="I26" s="4">
        <v>55.3</v>
      </c>
      <c r="J26" s="36">
        <v>1.37</v>
      </c>
      <c r="K26" s="110"/>
      <c r="L26" s="36">
        <v>0.06</v>
      </c>
      <c r="M26" s="36">
        <v>0</v>
      </c>
      <c r="N26" s="110">
        <v>61</v>
      </c>
      <c r="O26" s="31"/>
    </row>
    <row r="27" spans="1:15" ht="16.5" customHeight="1" x14ac:dyDescent="0.3">
      <c r="A27" s="28"/>
      <c r="B27" s="29" t="s">
        <v>3</v>
      </c>
      <c r="C27" s="30">
        <v>675</v>
      </c>
      <c r="D27" s="114">
        <f>D21+D22+D23+D24+D25+D26</f>
        <v>22.419999999999998</v>
      </c>
      <c r="E27" s="114">
        <f t="shared" ref="E27:N27" si="4">E21+E22+E23+E24+E25+E26</f>
        <v>22.18</v>
      </c>
      <c r="F27" s="114">
        <f t="shared" si="4"/>
        <v>80.25</v>
      </c>
      <c r="G27" s="114">
        <f t="shared" si="4"/>
        <v>169.4</v>
      </c>
      <c r="H27" s="114">
        <f t="shared" si="4"/>
        <v>112.2</v>
      </c>
      <c r="I27" s="114">
        <f t="shared" si="4"/>
        <v>345.30000000000007</v>
      </c>
      <c r="J27" s="114">
        <f t="shared" si="4"/>
        <v>7.86</v>
      </c>
      <c r="K27" s="134">
        <f t="shared" si="4"/>
        <v>36.369999999999997</v>
      </c>
      <c r="L27" s="114">
        <f t="shared" si="4"/>
        <v>0.31</v>
      </c>
      <c r="M27" s="114">
        <f t="shared" si="4"/>
        <v>34.19</v>
      </c>
      <c r="N27" s="114">
        <f t="shared" si="4"/>
        <v>593</v>
      </c>
      <c r="O27" s="13"/>
    </row>
    <row r="28" spans="1:15" ht="16.5" customHeight="1" x14ac:dyDescent="0.3">
      <c r="A28" s="28"/>
      <c r="B28" s="84" t="s">
        <v>45</v>
      </c>
      <c r="C28" s="41">
        <f>N27*90/N37</f>
        <v>32.642201834862384</v>
      </c>
      <c r="D28" s="92"/>
      <c r="E28" s="48"/>
      <c r="F28" s="48"/>
      <c r="G28" s="34"/>
      <c r="H28" s="4"/>
      <c r="I28" s="4"/>
      <c r="J28" s="36"/>
      <c r="K28" s="110"/>
      <c r="L28" s="36"/>
      <c r="M28" s="36"/>
      <c r="N28" s="110"/>
      <c r="O28" s="13"/>
    </row>
    <row r="29" spans="1:15" ht="16.5" customHeight="1" x14ac:dyDescent="0.3">
      <c r="A29" s="28"/>
      <c r="B29" s="26" t="s">
        <v>44</v>
      </c>
      <c r="C29" s="117">
        <v>80</v>
      </c>
      <c r="D29" s="91">
        <v>14.2</v>
      </c>
      <c r="E29" s="91">
        <v>8.8000000000000007</v>
      </c>
      <c r="F29" s="91">
        <v>8.3000000000000007</v>
      </c>
      <c r="G29" s="89">
        <v>42.7</v>
      </c>
      <c r="H29" s="12">
        <v>24</v>
      </c>
      <c r="I29" s="12">
        <v>146.80000000000001</v>
      </c>
      <c r="J29" s="39">
        <v>0.59</v>
      </c>
      <c r="K29" s="109">
        <v>21</v>
      </c>
      <c r="L29" s="39">
        <v>7.0000000000000007E-2</v>
      </c>
      <c r="M29" s="39">
        <v>0.36</v>
      </c>
      <c r="N29" s="109">
        <v>167</v>
      </c>
      <c r="O29" s="75">
        <v>255</v>
      </c>
    </row>
    <row r="30" spans="1:15" ht="16.5" customHeight="1" x14ac:dyDescent="0.3">
      <c r="A30" s="28"/>
      <c r="B30" s="26" t="s">
        <v>28</v>
      </c>
      <c r="C30" s="117">
        <v>30</v>
      </c>
      <c r="D30" s="91">
        <v>0.3</v>
      </c>
      <c r="E30" s="91">
        <v>1</v>
      </c>
      <c r="F30" s="91">
        <v>1.6</v>
      </c>
      <c r="G30" s="89">
        <v>4.8</v>
      </c>
      <c r="H30" s="12">
        <v>3.5</v>
      </c>
      <c r="I30" s="127">
        <v>6.6</v>
      </c>
      <c r="J30" s="39">
        <v>0.15</v>
      </c>
      <c r="K30" s="109">
        <v>7</v>
      </c>
      <c r="L30" s="39">
        <v>0.01</v>
      </c>
      <c r="M30" s="39">
        <v>0.8</v>
      </c>
      <c r="N30" s="109">
        <v>16</v>
      </c>
      <c r="O30" s="75">
        <v>348</v>
      </c>
    </row>
    <row r="31" spans="1:15" ht="15" customHeight="1" x14ac:dyDescent="0.3">
      <c r="A31" s="28"/>
      <c r="B31" s="18" t="s">
        <v>27</v>
      </c>
      <c r="C31" s="19">
        <v>130</v>
      </c>
      <c r="D31" s="92">
        <v>3.9</v>
      </c>
      <c r="E31" s="48">
        <v>2.5</v>
      </c>
      <c r="F31" s="48">
        <v>20.399999999999999</v>
      </c>
      <c r="G31" s="34">
        <v>7.3</v>
      </c>
      <c r="H31" s="4">
        <v>62.4</v>
      </c>
      <c r="I31" s="121">
        <v>94.3</v>
      </c>
      <c r="J31" s="36">
        <v>2.1</v>
      </c>
      <c r="K31" s="110">
        <v>18.2</v>
      </c>
      <c r="L31" s="36">
        <v>0.1</v>
      </c>
      <c r="M31" s="36">
        <v>0</v>
      </c>
      <c r="N31" s="110">
        <v>114</v>
      </c>
      <c r="O31" s="31">
        <v>314</v>
      </c>
    </row>
    <row r="32" spans="1:15" ht="15" customHeight="1" x14ac:dyDescent="0.3">
      <c r="A32" s="28"/>
      <c r="B32" s="51" t="s">
        <v>29</v>
      </c>
      <c r="C32" s="3">
        <v>200</v>
      </c>
      <c r="D32" s="92">
        <v>5.6</v>
      </c>
      <c r="E32" s="48">
        <v>5.0999999999999996</v>
      </c>
      <c r="F32" s="48">
        <v>7.9</v>
      </c>
      <c r="G32" s="34">
        <v>240</v>
      </c>
      <c r="H32" s="4">
        <v>28</v>
      </c>
      <c r="I32" s="121">
        <v>180</v>
      </c>
      <c r="J32" s="36">
        <v>0.2</v>
      </c>
      <c r="K32" s="110">
        <v>40</v>
      </c>
      <c r="L32" s="36">
        <v>0.08</v>
      </c>
      <c r="M32" s="36">
        <v>1</v>
      </c>
      <c r="N32" s="110">
        <v>100</v>
      </c>
      <c r="O32" s="31">
        <v>401</v>
      </c>
    </row>
    <row r="33" spans="1:15" x14ac:dyDescent="0.3">
      <c r="A33" s="28"/>
      <c r="B33" s="10" t="s">
        <v>2</v>
      </c>
      <c r="C33" s="11">
        <v>30</v>
      </c>
      <c r="D33" s="89">
        <v>2.4</v>
      </c>
      <c r="E33" s="89">
        <v>0.5</v>
      </c>
      <c r="F33" s="89">
        <v>14.6</v>
      </c>
      <c r="G33" s="89">
        <v>6.9</v>
      </c>
      <c r="H33" s="12">
        <v>9.9</v>
      </c>
      <c r="I33" s="127">
        <v>26.1</v>
      </c>
      <c r="J33" s="39">
        <v>0.6</v>
      </c>
      <c r="K33" s="109"/>
      <c r="L33" s="39">
        <v>0.06</v>
      </c>
      <c r="M33" s="39">
        <v>0</v>
      </c>
      <c r="N33" s="109">
        <v>71</v>
      </c>
      <c r="O33" s="75"/>
    </row>
    <row r="34" spans="1:15" x14ac:dyDescent="0.3">
      <c r="A34" s="28"/>
      <c r="B34" s="26" t="s">
        <v>32</v>
      </c>
      <c r="C34" s="117">
        <v>50</v>
      </c>
      <c r="D34" s="91">
        <v>3.96</v>
      </c>
      <c r="E34" s="91">
        <v>4.0599999999999996</v>
      </c>
      <c r="F34" s="91">
        <v>27.24</v>
      </c>
      <c r="G34" s="89">
        <v>11.2</v>
      </c>
      <c r="H34" s="12">
        <v>14.2</v>
      </c>
      <c r="I34" s="127">
        <v>38.299999999999997</v>
      </c>
      <c r="J34" s="39">
        <v>0.7</v>
      </c>
      <c r="K34" s="109">
        <v>7</v>
      </c>
      <c r="L34" s="39">
        <v>7.0000000000000007E-2</v>
      </c>
      <c r="M34" s="39">
        <v>0</v>
      </c>
      <c r="N34" s="109">
        <v>161</v>
      </c>
      <c r="O34" s="75">
        <v>467</v>
      </c>
    </row>
    <row r="35" spans="1:15" x14ac:dyDescent="0.3">
      <c r="A35" s="28"/>
      <c r="B35" s="29" t="s">
        <v>3</v>
      </c>
      <c r="C35" s="30">
        <v>520</v>
      </c>
      <c r="D35" s="105">
        <f>D29+D30+D31+D32+D33+D34</f>
        <v>30.36</v>
      </c>
      <c r="E35" s="105">
        <f t="shared" ref="E35:N35" si="5">E29+E30+E31+E32+E33+E34</f>
        <v>21.959999999999997</v>
      </c>
      <c r="F35" s="105">
        <f t="shared" si="5"/>
        <v>80.039999999999992</v>
      </c>
      <c r="G35" s="105">
        <f t="shared" si="5"/>
        <v>312.89999999999998</v>
      </c>
      <c r="H35" s="105">
        <f t="shared" si="5"/>
        <v>142</v>
      </c>
      <c r="I35" s="90">
        <f t="shared" si="5"/>
        <v>492.1</v>
      </c>
      <c r="J35" s="105">
        <f t="shared" si="5"/>
        <v>4.34</v>
      </c>
      <c r="K35" s="41">
        <f t="shared" si="5"/>
        <v>93.2</v>
      </c>
      <c r="L35" s="105">
        <f t="shared" si="5"/>
        <v>0.39</v>
      </c>
      <c r="M35" s="105">
        <f t="shared" si="5"/>
        <v>2.16</v>
      </c>
      <c r="N35" s="105">
        <f t="shared" si="5"/>
        <v>629</v>
      </c>
      <c r="O35" s="13"/>
    </row>
    <row r="36" spans="1:15" x14ac:dyDescent="0.3">
      <c r="A36" s="28"/>
      <c r="B36" s="84" t="s">
        <v>33</v>
      </c>
      <c r="C36" s="41">
        <f>N35*90/N37</f>
        <v>34.623853211009177</v>
      </c>
      <c r="D36" s="92"/>
      <c r="E36" s="48"/>
      <c r="F36" s="48"/>
      <c r="G36" s="34"/>
      <c r="H36" s="4"/>
      <c r="I36" s="121"/>
      <c r="J36" s="36"/>
      <c r="K36" s="110"/>
      <c r="L36" s="36"/>
      <c r="M36" s="36"/>
      <c r="N36" s="110"/>
      <c r="O36" s="13"/>
    </row>
    <row r="37" spans="1:15" x14ac:dyDescent="0.3">
      <c r="A37" s="28"/>
      <c r="B37" s="29" t="s">
        <v>9</v>
      </c>
      <c r="C37" s="30"/>
      <c r="D37" s="114">
        <f t="shared" ref="D37:N37" si="6">D16+D19+D27+D35</f>
        <v>60.98</v>
      </c>
      <c r="E37" s="114">
        <f t="shared" si="6"/>
        <v>55.239999999999995</v>
      </c>
      <c r="F37" s="114">
        <f t="shared" si="6"/>
        <v>231.19</v>
      </c>
      <c r="G37" s="114">
        <f t="shared" si="6"/>
        <v>513.4</v>
      </c>
      <c r="H37" s="114">
        <f t="shared" si="6"/>
        <v>323</v>
      </c>
      <c r="I37" s="114">
        <f t="shared" si="6"/>
        <v>906.60000000000014</v>
      </c>
      <c r="J37" s="114">
        <f t="shared" si="6"/>
        <v>13.98</v>
      </c>
      <c r="K37" s="134">
        <f t="shared" si="6"/>
        <v>187.57</v>
      </c>
      <c r="L37" s="114">
        <f t="shared" si="6"/>
        <v>0.77</v>
      </c>
      <c r="M37" s="114">
        <f t="shared" si="6"/>
        <v>46.379999999999995</v>
      </c>
      <c r="N37" s="114">
        <f t="shared" si="6"/>
        <v>1635</v>
      </c>
      <c r="O37" s="1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2023-12-10T23:55:51Z</dcterms:modified>
</cp:coreProperties>
</file>