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11.12.2023\"/>
    </mc:Choice>
  </mc:AlternateContent>
  <bookViews>
    <workbookView xWindow="0" yWindow="0" windowWidth="22764" windowHeight="8808"/>
  </bookViews>
  <sheets>
    <sheet name="Я 21-22г весна-лето" sheetId="8" r:id="rId1"/>
    <sheet name="С 21-22г весна-лето" sheetId="7" r:id="rId2"/>
  </sheets>
  <calcPr calcId="162913"/>
</workbook>
</file>

<file path=xl/calcChain.xml><?xml version="1.0" encoding="utf-8"?>
<calcChain xmlns="http://schemas.openxmlformats.org/spreadsheetml/2006/main">
  <c r="E19" i="8" l="1"/>
  <c r="F19" i="8"/>
  <c r="G19" i="8"/>
  <c r="H19" i="8"/>
  <c r="I19" i="8"/>
  <c r="J19" i="8"/>
  <c r="K19" i="8"/>
  <c r="L19" i="8"/>
  <c r="M19" i="8"/>
  <c r="N19" i="8"/>
  <c r="D19" i="8"/>
  <c r="E33" i="7"/>
  <c r="F33" i="7"/>
  <c r="G33" i="7"/>
  <c r="H33" i="7"/>
  <c r="I33" i="7"/>
  <c r="J33" i="7"/>
  <c r="K33" i="7"/>
  <c r="L33" i="7"/>
  <c r="M33" i="7"/>
  <c r="N33" i="7"/>
  <c r="E27" i="7"/>
  <c r="F27" i="7"/>
  <c r="G27" i="7"/>
  <c r="H27" i="7"/>
  <c r="I27" i="7"/>
  <c r="J27" i="7"/>
  <c r="K27" i="7"/>
  <c r="L27" i="7"/>
  <c r="M27" i="7"/>
  <c r="N27" i="7"/>
  <c r="E19" i="7"/>
  <c r="F19" i="7"/>
  <c r="G19" i="7"/>
  <c r="H19" i="7"/>
  <c r="I19" i="7"/>
  <c r="J19" i="7"/>
  <c r="K19" i="7"/>
  <c r="L19" i="7"/>
  <c r="M19" i="7"/>
  <c r="N19" i="7"/>
  <c r="E16" i="7"/>
  <c r="E35" i="7" s="1"/>
  <c r="F16" i="7"/>
  <c r="F35" i="7" s="1"/>
  <c r="G16" i="7"/>
  <c r="G35" i="7" s="1"/>
  <c r="H16" i="7"/>
  <c r="H35" i="7" s="1"/>
  <c r="I16" i="7"/>
  <c r="I35" i="7" s="1"/>
  <c r="J16" i="7"/>
  <c r="J35" i="7" s="1"/>
  <c r="K16" i="7"/>
  <c r="K35" i="7" s="1"/>
  <c r="L16" i="7"/>
  <c r="L35" i="7" s="1"/>
  <c r="M16" i="7"/>
  <c r="M35" i="7" s="1"/>
  <c r="E33" i="8" l="1"/>
  <c r="F33" i="8"/>
  <c r="G33" i="8"/>
  <c r="H33" i="8"/>
  <c r="I33" i="8"/>
  <c r="J33" i="8"/>
  <c r="K33" i="8"/>
  <c r="L33" i="8"/>
  <c r="M33" i="8"/>
  <c r="N33" i="8"/>
  <c r="E27" i="8"/>
  <c r="F27" i="8"/>
  <c r="G27" i="8"/>
  <c r="H27" i="8"/>
  <c r="I27" i="8"/>
  <c r="J27" i="8"/>
  <c r="K27" i="8"/>
  <c r="L27" i="8"/>
  <c r="M27" i="8"/>
  <c r="N27" i="8"/>
  <c r="E16" i="8"/>
  <c r="F16" i="8"/>
  <c r="G16" i="8"/>
  <c r="H16" i="8"/>
  <c r="I16" i="8"/>
  <c r="J16" i="8"/>
  <c r="K16" i="8"/>
  <c r="L16" i="8"/>
  <c r="M16" i="8"/>
  <c r="N16" i="8"/>
  <c r="N35" i="8" l="1"/>
  <c r="L35" i="8"/>
  <c r="J35" i="8"/>
  <c r="H35" i="8"/>
  <c r="F35" i="8"/>
  <c r="M35" i="8"/>
  <c r="K35" i="8"/>
  <c r="I35" i="8"/>
  <c r="G35" i="8"/>
  <c r="E35" i="8"/>
  <c r="D33" i="7" l="1"/>
  <c r="D27" i="7"/>
  <c r="N16" i="7"/>
  <c r="N35" i="7" s="1"/>
  <c r="D33" i="8"/>
  <c r="D16" i="8" l="1"/>
  <c r="D19" i="7" l="1"/>
  <c r="C34" i="7"/>
  <c r="D16" i="7"/>
  <c r="D27" i="8"/>
  <c r="D35" i="8" s="1"/>
  <c r="D35" i="7" l="1"/>
  <c r="C20" i="7"/>
  <c r="C28" i="7"/>
  <c r="C17" i="7"/>
  <c r="C34" i="8"/>
  <c r="C20" i="8" l="1"/>
  <c r="C28" i="8"/>
  <c r="C17" i="8"/>
</calcChain>
</file>

<file path=xl/sharedStrings.xml><?xml version="1.0" encoding="utf-8"?>
<sst xmlns="http://schemas.openxmlformats.org/spreadsheetml/2006/main" count="116" uniqueCount="65">
  <si>
    <t>Наименование блюд</t>
  </si>
  <si>
    <t>Завтрак:</t>
  </si>
  <si>
    <t>Хлеб пшеничный</t>
  </si>
  <si>
    <t>Итого:</t>
  </si>
  <si>
    <t>Обед:</t>
  </si>
  <si>
    <t>Хлеб ржаной</t>
  </si>
  <si>
    <t>5 день</t>
  </si>
  <si>
    <t>Выход, г</t>
  </si>
  <si>
    <t>Кофейный напиток</t>
  </si>
  <si>
    <t>Итого за день:</t>
  </si>
  <si>
    <t>Утверждаю:</t>
  </si>
  <si>
    <t>Прием пищи</t>
  </si>
  <si>
    <t>Пищевые вещества, г</t>
  </si>
  <si>
    <t>2 завтрак:</t>
  </si>
  <si>
    <t>Батон с маслом, сыром</t>
  </si>
  <si>
    <t>Напиток из шиповника</t>
  </si>
  <si>
    <t>237/351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</si>
  <si>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</si>
  <si>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</si>
  <si>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</si>
  <si>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Полдник:</t>
  </si>
  <si>
    <t>20/5/7.</t>
  </si>
  <si>
    <t>Заведующий МАДОУ Д/С № __</t>
  </si>
  <si>
    <t>"__________________"</t>
  </si>
  <si>
    <t>"______________"</t>
  </si>
  <si>
    <t>Пряник</t>
  </si>
  <si>
    <t>Запеканка из творога, соус молочный сладкий</t>
  </si>
  <si>
    <t>Гуляш из отварного мяса</t>
  </si>
  <si>
    <t>Суп овощной со сметаной и гренками</t>
  </si>
  <si>
    <t>150/5/15</t>
  </si>
  <si>
    <t>200/7/20</t>
  </si>
  <si>
    <t>Кисломолочный напиток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</si>
  <si>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</si>
  <si>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</si>
  <si>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60/60</t>
  </si>
  <si>
    <t>50/50</t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</si>
  <si>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</si>
  <si>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Сезон: осень - зима</t>
  </si>
  <si>
    <t>Макаронные изделия отварные</t>
  </si>
  <si>
    <t>30/5/10.</t>
  </si>
  <si>
    <t>Минеральные вещества, мг</t>
  </si>
  <si>
    <t>Ca</t>
  </si>
  <si>
    <t>Mg</t>
  </si>
  <si>
    <t>Fe</t>
  </si>
  <si>
    <t>ЭЦ, ккал</t>
  </si>
  <si>
    <t>130/50</t>
  </si>
  <si>
    <t>Суп молочный с гречкой</t>
  </si>
  <si>
    <r>
      <t>Соотношение, % (35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</si>
  <si>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P</t>
  </si>
  <si>
    <t>A, мкг</t>
  </si>
  <si>
    <t>B1, мг</t>
  </si>
  <si>
    <t>C, мг</t>
  </si>
  <si>
    <t>Витамины</t>
  </si>
  <si>
    <t>Б</t>
  </si>
  <si>
    <t>Ж</t>
  </si>
  <si>
    <t>У</t>
  </si>
  <si>
    <t>150/50</t>
  </si>
  <si>
    <t>"___"__________ 2022г</t>
  </si>
  <si>
    <t>Сок</t>
  </si>
  <si>
    <t>Винегрет</t>
  </si>
  <si>
    <t>Соотношение, % (20±5)</t>
  </si>
  <si>
    <t>Соотношение, % (5±5)</t>
  </si>
  <si>
    <t>Соотношение, % (35±5)</t>
  </si>
  <si>
    <t>Соотношение, % (30±5)</t>
  </si>
  <si>
    <t xml:space="preserve">ПЕРСПЕКТИВНОЕ ДЕСЯТИДНЕВНОЕ МЕНЮ НА 2023 - 2024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</si>
</sst>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8">
    <xf numFmtId="0" fontId="0" fillId="0" borderId="0" xfId="0"/>
    <xf numFmtId="164" fontId="6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1" xfId="1" applyNumberFormat="1" applyFont="1" applyFill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0" fontId="2" fillId="0" borderId="1" xfId="0" applyNumberFormat="1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6" fillId="3" borderId="1" xfId="1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9" fillId="4" borderId="3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2" fillId="0" borderId="0" xfId="0" applyFont="1" applyAlignment="1"/>
    <xf numFmtId="0" fontId="2" fillId="3" borderId="1" xfId="0" applyFont="1" applyFill="1" applyBorder="1" applyAlignment="1">
      <alignment vertical="top" wrapText="1"/>
    </xf>
    <xf numFmtId="0" fontId="2" fillId="5" borderId="3" xfId="0" applyFont="1" applyFill="1" applyBorder="1" applyAlignment="1">
      <alignment horizontal="center" vertical="top" wrapText="1"/>
    </xf>
    <xf numFmtId="1" fontId="6" fillId="3" borderId="1" xfId="1" applyNumberFormat="1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5" borderId="1" xfId="0" applyNumberFormat="1" applyFont="1" applyFill="1" applyBorder="1" applyAlignment="1">
      <alignment horizontal="center" vertical="top"/>
    </xf>
    <xf numFmtId="164" fontId="2" fillId="4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top"/>
    </xf>
    <xf numFmtId="0" fontId="2" fillId="0" borderId="0" xfId="0" applyFont="1" applyAlignment="1"/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4" borderId="1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" fontId="2" fillId="4" borderId="4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164" fontId="2" fillId="3" borderId="3" xfId="0" applyNumberFormat="1" applyFont="1" applyFill="1" applyBorder="1" applyAlignment="1">
      <alignment horizontal="center" vertical="top"/>
    </xf>
    <xf numFmtId="0" fontId="2" fillId="0" borderId="0" xfId="0" applyFont="1" applyAlignment="1"/>
    <xf numFmtId="0" fontId="6" fillId="4" borderId="1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/>
    </xf>
    <xf numFmtId="164" fontId="2" fillId="3" borderId="4" xfId="0" applyNumberFormat="1" applyFont="1" applyFill="1" applyBorder="1" applyAlignment="1">
      <alignment horizontal="center" vertical="top"/>
    </xf>
    <xf numFmtId="164" fontId="2" fillId="5" borderId="4" xfId="0" applyNumberFormat="1" applyFont="1" applyFill="1" applyBorder="1" applyAlignment="1">
      <alignment horizontal="center" vertical="top"/>
    </xf>
    <xf numFmtId="164" fontId="6" fillId="3" borderId="2" xfId="0" applyNumberFormat="1" applyFont="1" applyFill="1" applyBorder="1" applyAlignment="1">
      <alignment horizontal="center" vertical="top" wrapText="1"/>
    </xf>
    <xf numFmtId="1" fontId="6" fillId="5" borderId="3" xfId="0" applyNumberFormat="1" applyFont="1" applyFill="1" applyBorder="1" applyAlignment="1">
      <alignment horizontal="center" vertical="top" wrapText="1"/>
    </xf>
    <xf numFmtId="164" fontId="3" fillId="3" borderId="4" xfId="0" applyNumberFormat="1" applyFont="1" applyFill="1" applyBorder="1" applyAlignment="1">
      <alignment horizontal="center" vertical="top" wrapText="1"/>
    </xf>
    <xf numFmtId="10" fontId="2" fillId="5" borderId="1" xfId="0" applyNumberFormat="1" applyFont="1" applyFill="1" applyBorder="1" applyAlignment="1">
      <alignment vertical="top" wrapText="1"/>
    </xf>
    <xf numFmtId="2" fontId="2" fillId="5" borderId="3" xfId="0" applyNumberFormat="1" applyFont="1" applyFill="1" applyBorder="1" applyAlignment="1">
      <alignment horizontal="center" vertical="top"/>
    </xf>
    <xf numFmtId="1" fontId="2" fillId="5" borderId="3" xfId="0" applyNumberFormat="1" applyFont="1" applyFill="1" applyBorder="1" applyAlignment="1">
      <alignment horizontal="center" vertical="top"/>
    </xf>
    <xf numFmtId="0" fontId="9" fillId="5" borderId="3" xfId="0" applyFont="1" applyFill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 wrapText="1"/>
    </xf>
    <xf numFmtId="1" fontId="6" fillId="0" borderId="1" xfId="1" applyNumberFormat="1" applyFont="1" applyFill="1" applyBorder="1" applyAlignment="1">
      <alignment horizontal="center" vertical="top"/>
    </xf>
    <xf numFmtId="0" fontId="0" fillId="0" borderId="0" xfId="0" applyAlignment="1"/>
    <xf numFmtId="0" fontId="2" fillId="0" borderId="0" xfId="0" applyFont="1" applyAlignment="1">
      <alignment horizontal="center"/>
    </xf>
    <xf numFmtId="1" fontId="6" fillId="2" borderId="1" xfId="1" applyNumberFormat="1" applyFont="1" applyFill="1" applyBorder="1" applyAlignment="1">
      <alignment horizontal="center" vertical="top" wrapText="1"/>
    </xf>
    <xf numFmtId="0" fontId="13" fillId="0" borderId="1" xfId="0" applyFont="1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1" fontId="2" fillId="0" borderId="0" xfId="0" applyNumberFormat="1" applyFont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0" fontId="2" fillId="0" borderId="0" xfId="0" applyFont="1" applyAlignment="1"/>
    <xf numFmtId="0" fontId="0" fillId="0" borderId="0" xfId="0" applyAlignment="1"/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7" zoomScale="80" zoomScaleNormal="80" workbookViewId="0">
      <selection activeCell="U11" sqref="U11"/>
    </sheetView>
  </sheetViews>
  <sheetFormatPr defaultRowHeight="14.4" x14ac:dyDescent="0.3"/>
  <cols>
    <col min="1" max="1" width="12" customWidth="1"/>
    <col min="2" max="2" width="30.88671875" customWidth="1"/>
    <col min="3" max="3" width="9.5546875" customWidth="1"/>
    <col min="4" max="5" width="6.6640625" customWidth="1"/>
    <col min="6" max="6" width="6.109375" customWidth="1"/>
    <col min="7" max="7" width="6.44140625" customWidth="1"/>
    <col min="8" max="8" width="6.33203125" customWidth="1"/>
    <col min="9" max="9" width="7.88671875" customWidth="1"/>
    <col min="10" max="10" width="6.33203125" customWidth="1"/>
    <col min="11" max="11" width="7.109375" customWidth="1"/>
    <col min="12" max="12" width="5.88671875" customWidth="1"/>
    <col min="13" max="13" width="7.44140625" customWidth="1"/>
    <col min="14" max="14" width="7.5546875" customWidth="1"/>
    <col min="15" max="15" width="11.5546875" customWidth="1"/>
  </cols>
  <sheetData>
    <row r="1" spans="1:16" x14ac:dyDescent="0.3">
      <c r="A1" s="21"/>
      <c r="B1" s="21"/>
      <c r="C1" s="21"/>
      <c r="D1" s="21"/>
      <c r="E1" s="21"/>
      <c r="F1" s="21"/>
      <c r="G1" s="52"/>
      <c r="H1" s="21"/>
      <c r="I1" s="21"/>
      <c r="J1" s="149" t="s">
        <v>10</v>
      </c>
      <c r="K1" s="149"/>
      <c r="L1" s="149"/>
      <c r="M1" s="149"/>
      <c r="N1" s="149"/>
      <c r="O1" s="149"/>
    </row>
    <row r="2" spans="1:16" x14ac:dyDescent="0.3">
      <c r="A2" s="21"/>
      <c r="B2" s="21"/>
      <c r="C2" s="21"/>
      <c r="D2" s="21"/>
      <c r="E2" s="21"/>
      <c r="F2" s="21"/>
      <c r="G2" s="52"/>
      <c r="H2" s="21"/>
      <c r="I2" s="21"/>
      <c r="J2" s="149" t="s">
        <v>22</v>
      </c>
      <c r="K2" s="149"/>
      <c r="L2" s="149"/>
      <c r="M2" s="149"/>
      <c r="N2" s="149"/>
      <c r="O2" s="149"/>
    </row>
    <row r="3" spans="1:16" x14ac:dyDescent="0.3">
      <c r="A3" s="21"/>
      <c r="B3" s="21"/>
      <c r="C3" s="21"/>
      <c r="D3" s="21"/>
      <c r="E3" s="21"/>
      <c r="F3" s="21"/>
      <c r="G3" s="52"/>
      <c r="H3" s="21"/>
      <c r="I3" s="21"/>
      <c r="J3" s="21"/>
      <c r="K3" s="21"/>
      <c r="L3" s="21"/>
      <c r="M3" s="21"/>
      <c r="N3" s="21" t="s">
        <v>23</v>
      </c>
    </row>
    <row r="4" spans="1:16" x14ac:dyDescent="0.3">
      <c r="A4" s="21"/>
      <c r="B4" s="21"/>
      <c r="C4" s="21"/>
      <c r="D4" s="21"/>
      <c r="E4" s="21"/>
      <c r="F4" s="21"/>
      <c r="G4" s="21"/>
      <c r="H4" s="164"/>
      <c r="I4" s="164"/>
      <c r="J4" s="164"/>
      <c r="K4" s="164"/>
      <c r="L4" s="164"/>
      <c r="M4" s="164"/>
      <c r="N4" s="164"/>
      <c r="O4" s="77"/>
    </row>
    <row r="5" spans="1:16" x14ac:dyDescent="0.3">
      <c r="A5" s="21"/>
      <c r="B5" s="21"/>
      <c r="C5" s="21"/>
      <c r="D5" s="21"/>
      <c r="E5" s="21"/>
      <c r="F5" s="21"/>
      <c r="G5" s="52"/>
      <c r="H5" s="21"/>
      <c r="I5" s="21"/>
      <c r="J5" s="21"/>
      <c r="K5" s="21"/>
      <c r="L5" s="149" t="s">
        <v>57</v>
      </c>
      <c r="M5" s="149"/>
      <c r="N5" s="149"/>
      <c r="O5" s="148"/>
    </row>
    <row r="6" spans="1:16" x14ac:dyDescent="0.3">
      <c r="A6" s="8"/>
      <c r="B6" s="8"/>
      <c r="C6" s="8"/>
      <c r="D6" s="8"/>
      <c r="E6" s="8"/>
      <c r="F6" s="8"/>
      <c r="G6" s="9"/>
      <c r="H6" s="9"/>
      <c r="I6" s="9"/>
      <c r="J6" s="9"/>
      <c r="K6" s="9"/>
      <c r="L6" s="9"/>
      <c r="M6" s="9"/>
      <c r="N6" s="9"/>
    </row>
    <row r="7" spans="1:16" x14ac:dyDescent="0.3">
      <c r="A7" s="165" t="s">
        <v>64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</row>
    <row r="8" spans="1:16" ht="15.6" x14ac:dyDescent="0.3">
      <c r="A8" s="167" t="s">
        <v>17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</row>
    <row r="9" spans="1:16" x14ac:dyDescent="0.3">
      <c r="A9" s="162" t="s">
        <v>37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</row>
    <row r="10" spans="1:16" ht="44.25" customHeight="1" x14ac:dyDescent="0.3">
      <c r="A10" s="152" t="s">
        <v>11</v>
      </c>
      <c r="B10" s="154" t="s">
        <v>0</v>
      </c>
      <c r="C10" s="156" t="s">
        <v>7</v>
      </c>
      <c r="D10" s="169" t="s">
        <v>12</v>
      </c>
      <c r="E10" s="170"/>
      <c r="F10" s="171"/>
      <c r="G10" s="157" t="s">
        <v>40</v>
      </c>
      <c r="H10" s="158"/>
      <c r="I10" s="158"/>
      <c r="J10" s="159"/>
      <c r="K10" s="172" t="s">
        <v>52</v>
      </c>
      <c r="L10" s="173"/>
      <c r="M10" s="174"/>
      <c r="N10" s="160" t="s">
        <v>44</v>
      </c>
      <c r="O10" s="150" t="s">
        <v>18</v>
      </c>
      <c r="P10" s="60"/>
    </row>
    <row r="11" spans="1:16" ht="117.75" customHeight="1" x14ac:dyDescent="0.3">
      <c r="A11" s="153"/>
      <c r="B11" s="155"/>
      <c r="C11" s="155"/>
      <c r="D11" s="90" t="s">
        <v>53</v>
      </c>
      <c r="E11" s="90" t="s">
        <v>54</v>
      </c>
      <c r="F11" s="90" t="s">
        <v>55</v>
      </c>
      <c r="G11" s="20" t="s">
        <v>41</v>
      </c>
      <c r="H11" s="6" t="s">
        <v>42</v>
      </c>
      <c r="I11" s="140" t="s">
        <v>48</v>
      </c>
      <c r="J11" s="7" t="s">
        <v>43</v>
      </c>
      <c r="K11" s="134" t="s">
        <v>49</v>
      </c>
      <c r="L11" s="134" t="s">
        <v>50</v>
      </c>
      <c r="M11" s="134" t="s">
        <v>51</v>
      </c>
      <c r="N11" s="161"/>
      <c r="O11" s="151"/>
      <c r="P11" s="60"/>
    </row>
    <row r="12" spans="1:16" ht="16.5" customHeight="1" x14ac:dyDescent="0.3">
      <c r="A12" s="63"/>
      <c r="B12" s="72" t="s">
        <v>6</v>
      </c>
      <c r="C12" s="73"/>
      <c r="D12" s="98"/>
      <c r="E12" s="98"/>
      <c r="F12" s="98"/>
      <c r="G12" s="92"/>
      <c r="H12" s="43"/>
      <c r="I12" s="43"/>
      <c r="J12" s="67"/>
      <c r="K12" s="86"/>
      <c r="L12" s="67"/>
      <c r="M12" s="67"/>
      <c r="N12" s="86"/>
      <c r="O12" s="68"/>
      <c r="P12" s="60"/>
    </row>
    <row r="13" spans="1:16" ht="16.5" customHeight="1" x14ac:dyDescent="0.3">
      <c r="A13" s="131" t="s">
        <v>1</v>
      </c>
      <c r="B13" s="26" t="s">
        <v>14</v>
      </c>
      <c r="C13" s="27" t="s">
        <v>21</v>
      </c>
      <c r="D13" s="96">
        <v>3.4</v>
      </c>
      <c r="E13" s="96">
        <v>6.1</v>
      </c>
      <c r="F13" s="96">
        <v>10.3</v>
      </c>
      <c r="G13" s="94">
        <v>68.3</v>
      </c>
      <c r="H13" s="12">
        <v>9.5</v>
      </c>
      <c r="I13" s="12">
        <v>55.2</v>
      </c>
      <c r="J13" s="39">
        <v>0.5</v>
      </c>
      <c r="K13" s="120">
        <v>26</v>
      </c>
      <c r="L13" s="39">
        <v>0.03</v>
      </c>
      <c r="M13" s="39">
        <v>0</v>
      </c>
      <c r="N13" s="120">
        <v>110</v>
      </c>
      <c r="O13" s="78">
        <v>3</v>
      </c>
      <c r="P13" s="60"/>
    </row>
    <row r="14" spans="1:16" x14ac:dyDescent="0.3">
      <c r="A14" s="123"/>
      <c r="B14" s="26" t="s">
        <v>46</v>
      </c>
      <c r="C14" s="27">
        <v>180</v>
      </c>
      <c r="D14" s="96">
        <v>5.4</v>
      </c>
      <c r="E14" s="96">
        <v>4.9000000000000004</v>
      </c>
      <c r="F14" s="96">
        <v>16.8</v>
      </c>
      <c r="G14" s="96">
        <v>144.80000000000001</v>
      </c>
      <c r="H14" s="113">
        <v>41.8</v>
      </c>
      <c r="I14" s="138">
        <v>149.1</v>
      </c>
      <c r="J14" s="81">
        <v>1</v>
      </c>
      <c r="K14" s="125">
        <v>27.5</v>
      </c>
      <c r="L14" s="81">
        <v>0.1</v>
      </c>
      <c r="M14" s="81">
        <v>0.82</v>
      </c>
      <c r="N14" s="125">
        <v>128</v>
      </c>
      <c r="O14" s="82">
        <v>94</v>
      </c>
      <c r="P14" s="60"/>
    </row>
    <row r="15" spans="1:16" x14ac:dyDescent="0.3">
      <c r="A15" s="48"/>
      <c r="B15" s="18" t="s">
        <v>8</v>
      </c>
      <c r="C15" s="19">
        <v>150</v>
      </c>
      <c r="D15" s="97">
        <v>2.1</v>
      </c>
      <c r="E15" s="97">
        <v>1.9</v>
      </c>
      <c r="F15" s="97">
        <v>10.6</v>
      </c>
      <c r="G15" s="97">
        <v>94.3</v>
      </c>
      <c r="H15" s="50">
        <v>10.5</v>
      </c>
      <c r="I15" s="137">
        <v>67.5</v>
      </c>
      <c r="J15" s="44">
        <v>0.1</v>
      </c>
      <c r="K15" s="124">
        <v>15</v>
      </c>
      <c r="L15" s="44">
        <v>0.03</v>
      </c>
      <c r="M15" s="44">
        <v>1.2</v>
      </c>
      <c r="N15" s="124">
        <v>68</v>
      </c>
      <c r="O15" s="45">
        <v>395</v>
      </c>
      <c r="P15" s="60"/>
    </row>
    <row r="16" spans="1:16" x14ac:dyDescent="0.3">
      <c r="A16" s="48"/>
      <c r="B16" s="69" t="s">
        <v>3</v>
      </c>
      <c r="C16" s="74">
        <v>355</v>
      </c>
      <c r="D16" s="76">
        <f>D13+D14+D15</f>
        <v>10.9</v>
      </c>
      <c r="E16" s="76">
        <f t="shared" ref="E16:N16" si="0">E13+E14+E15</f>
        <v>12.9</v>
      </c>
      <c r="F16" s="76">
        <f t="shared" si="0"/>
        <v>37.700000000000003</v>
      </c>
      <c r="G16" s="76">
        <f t="shared" si="0"/>
        <v>307.40000000000003</v>
      </c>
      <c r="H16" s="76">
        <f t="shared" si="0"/>
        <v>61.8</v>
      </c>
      <c r="I16" s="76">
        <f t="shared" si="0"/>
        <v>271.8</v>
      </c>
      <c r="J16" s="76">
        <f t="shared" si="0"/>
        <v>1.6</v>
      </c>
      <c r="K16" s="76">
        <f t="shared" si="0"/>
        <v>68.5</v>
      </c>
      <c r="L16" s="76">
        <f t="shared" si="0"/>
        <v>0.16</v>
      </c>
      <c r="M16" s="76">
        <f t="shared" si="0"/>
        <v>2.02</v>
      </c>
      <c r="N16" s="76">
        <f t="shared" si="0"/>
        <v>306</v>
      </c>
      <c r="O16" s="80"/>
      <c r="P16" s="60"/>
    </row>
    <row r="17" spans="1:16" ht="14.25" customHeight="1" x14ac:dyDescent="0.3">
      <c r="A17" s="48"/>
      <c r="B17" s="66" t="s">
        <v>60</v>
      </c>
      <c r="C17" s="75">
        <f>N16*90/N35</f>
        <v>18.747447243022464</v>
      </c>
      <c r="D17" s="76"/>
      <c r="E17" s="76"/>
      <c r="F17" s="76"/>
      <c r="G17" s="109"/>
      <c r="H17" s="101"/>
      <c r="I17" s="101"/>
      <c r="J17" s="108"/>
      <c r="K17" s="106"/>
      <c r="L17" s="108"/>
      <c r="M17" s="108"/>
      <c r="N17" s="106"/>
      <c r="O17" s="80"/>
      <c r="P17" s="60"/>
    </row>
    <row r="18" spans="1:16" ht="15" customHeight="1" x14ac:dyDescent="0.3">
      <c r="A18" s="123" t="s">
        <v>13</v>
      </c>
      <c r="B18" s="2" t="s">
        <v>58</v>
      </c>
      <c r="C18" s="3">
        <v>100</v>
      </c>
      <c r="D18" s="97">
        <v>1.5</v>
      </c>
      <c r="E18" s="50">
        <v>0.6</v>
      </c>
      <c r="F18" s="50">
        <v>19.899999999999999</v>
      </c>
      <c r="G18" s="34">
        <v>7.6</v>
      </c>
      <c r="H18" s="4">
        <v>39.9</v>
      </c>
      <c r="I18" s="132">
        <v>26.6</v>
      </c>
      <c r="J18" s="36">
        <v>0.56999999999999995</v>
      </c>
      <c r="K18" s="122"/>
      <c r="L18" s="36">
        <v>0.04</v>
      </c>
      <c r="M18" s="36">
        <v>9.5</v>
      </c>
      <c r="N18" s="122">
        <v>89</v>
      </c>
      <c r="O18" s="31"/>
      <c r="P18" s="60"/>
    </row>
    <row r="19" spans="1:16" ht="13.5" customHeight="1" x14ac:dyDescent="0.3">
      <c r="A19" s="65"/>
      <c r="B19" s="66" t="s">
        <v>3</v>
      </c>
      <c r="C19" s="55">
        <v>95</v>
      </c>
      <c r="D19" s="141">
        <f>D18</f>
        <v>1.5</v>
      </c>
      <c r="E19" s="141">
        <f t="shared" ref="E19:N19" si="1">E18</f>
        <v>0.6</v>
      </c>
      <c r="F19" s="141">
        <f t="shared" si="1"/>
        <v>19.899999999999999</v>
      </c>
      <c r="G19" s="141">
        <f t="shared" si="1"/>
        <v>7.6</v>
      </c>
      <c r="H19" s="141">
        <f t="shared" si="1"/>
        <v>39.9</v>
      </c>
      <c r="I19" s="141">
        <f t="shared" si="1"/>
        <v>26.6</v>
      </c>
      <c r="J19" s="141">
        <f t="shared" si="1"/>
        <v>0.56999999999999995</v>
      </c>
      <c r="K19" s="141">
        <f t="shared" si="1"/>
        <v>0</v>
      </c>
      <c r="L19" s="141">
        <f t="shared" si="1"/>
        <v>0.04</v>
      </c>
      <c r="M19" s="141">
        <f t="shared" si="1"/>
        <v>9.5</v>
      </c>
      <c r="N19" s="141">
        <f t="shared" si="1"/>
        <v>89</v>
      </c>
      <c r="O19" s="68"/>
      <c r="P19" s="60"/>
    </row>
    <row r="20" spans="1:16" ht="13.5" customHeight="1" x14ac:dyDescent="0.3">
      <c r="A20" s="65"/>
      <c r="B20" s="66" t="s">
        <v>61</v>
      </c>
      <c r="C20" s="71">
        <f>N19*90/N35</f>
        <v>5.4526889040163375</v>
      </c>
      <c r="D20" s="76"/>
      <c r="E20" s="76"/>
      <c r="F20" s="76"/>
      <c r="G20" s="109"/>
      <c r="H20" s="101"/>
      <c r="I20" s="101"/>
      <c r="J20" s="108"/>
      <c r="K20" s="106"/>
      <c r="L20" s="108"/>
      <c r="M20" s="108"/>
      <c r="N20" s="106"/>
      <c r="O20" s="80"/>
      <c r="P20" s="60"/>
    </row>
    <row r="21" spans="1:16" x14ac:dyDescent="0.3">
      <c r="A21" s="123" t="s">
        <v>4</v>
      </c>
      <c r="B21" s="59" t="s">
        <v>59</v>
      </c>
      <c r="C21" s="88">
        <v>30</v>
      </c>
      <c r="D21" s="91">
        <v>0.6</v>
      </c>
      <c r="E21" s="91">
        <v>1.8</v>
      </c>
      <c r="F21" s="91">
        <v>3</v>
      </c>
      <c r="G21" s="105">
        <v>7</v>
      </c>
      <c r="H21" s="102">
        <v>6.2</v>
      </c>
      <c r="I21" s="102">
        <v>13.5</v>
      </c>
      <c r="J21" s="99">
        <v>0.26</v>
      </c>
      <c r="K21" s="118">
        <v>0</v>
      </c>
      <c r="L21" s="99">
        <v>0.02</v>
      </c>
      <c r="M21" s="99">
        <v>3.08</v>
      </c>
      <c r="N21" s="118">
        <v>30</v>
      </c>
      <c r="O21" s="68">
        <v>45</v>
      </c>
      <c r="P21" s="60"/>
    </row>
    <row r="22" spans="1:16" ht="26.4" x14ac:dyDescent="0.3">
      <c r="A22" s="65"/>
      <c r="B22" s="84" t="s">
        <v>28</v>
      </c>
      <c r="C22" s="58" t="s">
        <v>29</v>
      </c>
      <c r="D22" s="64">
        <v>3.34</v>
      </c>
      <c r="E22" s="64">
        <v>1.4</v>
      </c>
      <c r="F22" s="64">
        <v>19.8</v>
      </c>
      <c r="G22" s="105">
        <v>33.479999999999997</v>
      </c>
      <c r="H22" s="102">
        <v>33.299999999999997</v>
      </c>
      <c r="I22" s="102">
        <v>57</v>
      </c>
      <c r="J22" s="99">
        <v>1.28</v>
      </c>
      <c r="K22" s="118">
        <v>12</v>
      </c>
      <c r="L22" s="99">
        <v>0.06</v>
      </c>
      <c r="M22" s="99">
        <v>5.6</v>
      </c>
      <c r="N22" s="118">
        <v>100</v>
      </c>
      <c r="O22" s="80">
        <v>78</v>
      </c>
      <c r="P22" s="60"/>
    </row>
    <row r="23" spans="1:16" x14ac:dyDescent="0.3">
      <c r="A23" s="48"/>
      <c r="B23" s="18" t="s">
        <v>27</v>
      </c>
      <c r="C23" s="19" t="s">
        <v>35</v>
      </c>
      <c r="D23" s="97">
        <v>16.079999999999998</v>
      </c>
      <c r="E23" s="97">
        <v>12.5</v>
      </c>
      <c r="F23" s="97">
        <v>4.9000000000000004</v>
      </c>
      <c r="G23" s="116">
        <v>24.3</v>
      </c>
      <c r="H23" s="100">
        <v>22.7</v>
      </c>
      <c r="I23" s="102">
        <v>103.5</v>
      </c>
      <c r="J23" s="107">
        <v>0.96</v>
      </c>
      <c r="K23" s="119">
        <v>13.3</v>
      </c>
      <c r="L23" s="107">
        <v>0.03</v>
      </c>
      <c r="M23" s="107">
        <v>0.5</v>
      </c>
      <c r="N23" s="119">
        <v>195</v>
      </c>
      <c r="O23" s="47">
        <v>277</v>
      </c>
      <c r="P23" s="60"/>
    </row>
    <row r="24" spans="1:16" x14ac:dyDescent="0.3">
      <c r="A24" s="48"/>
      <c r="B24" s="26" t="s">
        <v>38</v>
      </c>
      <c r="C24" s="27">
        <v>110</v>
      </c>
      <c r="D24" s="96">
        <v>3.96</v>
      </c>
      <c r="E24" s="96">
        <v>1.8</v>
      </c>
      <c r="F24" s="96">
        <v>26.7</v>
      </c>
      <c r="G24" s="117">
        <v>3.6</v>
      </c>
      <c r="H24" s="104">
        <v>15.5</v>
      </c>
      <c r="I24" s="103">
        <v>27.3</v>
      </c>
      <c r="J24" s="110">
        <v>0.8</v>
      </c>
      <c r="K24" s="121">
        <v>15.4</v>
      </c>
      <c r="L24" s="110">
        <v>0.04</v>
      </c>
      <c r="M24" s="110">
        <v>0</v>
      </c>
      <c r="N24" s="121">
        <v>132</v>
      </c>
      <c r="O24" s="79">
        <v>317</v>
      </c>
      <c r="P24" s="60"/>
    </row>
    <row r="25" spans="1:16" x14ac:dyDescent="0.3">
      <c r="A25" s="87"/>
      <c r="B25" s="59" t="s">
        <v>15</v>
      </c>
      <c r="C25" s="54">
        <v>150</v>
      </c>
      <c r="D25" s="91">
        <v>0.6</v>
      </c>
      <c r="E25" s="91">
        <v>0</v>
      </c>
      <c r="F25" s="91">
        <v>16</v>
      </c>
      <c r="G25" s="105">
        <v>16</v>
      </c>
      <c r="H25" s="102">
        <v>2.6</v>
      </c>
      <c r="I25" s="102">
        <v>2.6</v>
      </c>
      <c r="J25" s="99">
        <v>0.47</v>
      </c>
      <c r="K25" s="118">
        <v>0</v>
      </c>
      <c r="L25" s="99">
        <v>0.01</v>
      </c>
      <c r="M25" s="99">
        <v>75</v>
      </c>
      <c r="N25" s="118">
        <v>69</v>
      </c>
      <c r="O25" s="80">
        <v>398</v>
      </c>
      <c r="P25" s="60"/>
    </row>
    <row r="26" spans="1:16" x14ac:dyDescent="0.3">
      <c r="A26" s="48"/>
      <c r="B26" s="112" t="s">
        <v>5</v>
      </c>
      <c r="C26" s="11">
        <v>30</v>
      </c>
      <c r="D26" s="94">
        <v>2</v>
      </c>
      <c r="E26" s="94">
        <v>0.3</v>
      </c>
      <c r="F26" s="94">
        <v>12</v>
      </c>
      <c r="G26" s="94">
        <v>11.4</v>
      </c>
      <c r="H26" s="12">
        <v>14.7</v>
      </c>
      <c r="I26" s="12">
        <v>46.8</v>
      </c>
      <c r="J26" s="39">
        <v>0.78</v>
      </c>
      <c r="K26" s="120"/>
      <c r="L26" s="39">
        <v>0.06</v>
      </c>
      <c r="M26" s="39">
        <v>0</v>
      </c>
      <c r="N26" s="120">
        <v>57</v>
      </c>
      <c r="O26" s="78"/>
      <c r="P26" s="60"/>
    </row>
    <row r="27" spans="1:16" x14ac:dyDescent="0.3">
      <c r="A27" s="65"/>
      <c r="B27" s="66" t="s">
        <v>3</v>
      </c>
      <c r="C27" s="55">
        <v>590</v>
      </c>
      <c r="D27" s="95">
        <f>D21+D22+D23+D24+D25+D26</f>
        <v>26.580000000000002</v>
      </c>
      <c r="E27" s="95">
        <f t="shared" ref="E27:N27" si="2">E21+E22+E23+E24+E25+E26</f>
        <v>17.8</v>
      </c>
      <c r="F27" s="95">
        <f t="shared" si="2"/>
        <v>82.4</v>
      </c>
      <c r="G27" s="95">
        <f t="shared" si="2"/>
        <v>95.78</v>
      </c>
      <c r="H27" s="95">
        <f t="shared" si="2"/>
        <v>95</v>
      </c>
      <c r="I27" s="95">
        <f t="shared" si="2"/>
        <v>250.7</v>
      </c>
      <c r="J27" s="95">
        <f t="shared" si="2"/>
        <v>4.55</v>
      </c>
      <c r="K27" s="95">
        <f t="shared" si="2"/>
        <v>40.700000000000003</v>
      </c>
      <c r="L27" s="95">
        <f t="shared" si="2"/>
        <v>0.22</v>
      </c>
      <c r="M27" s="95">
        <f t="shared" si="2"/>
        <v>84.18</v>
      </c>
      <c r="N27" s="95">
        <f t="shared" si="2"/>
        <v>583</v>
      </c>
      <c r="O27" s="68"/>
      <c r="P27" s="60"/>
    </row>
    <row r="28" spans="1:16" x14ac:dyDescent="0.3">
      <c r="A28" s="65"/>
      <c r="B28" s="89" t="s">
        <v>62</v>
      </c>
      <c r="C28" s="70">
        <f>N27*90/N35</f>
        <v>35.718175629680054</v>
      </c>
      <c r="D28" s="95"/>
      <c r="E28" s="95"/>
      <c r="F28" s="95"/>
      <c r="G28" s="92"/>
      <c r="H28" s="43"/>
      <c r="I28" s="43"/>
      <c r="J28" s="67"/>
      <c r="K28" s="86"/>
      <c r="L28" s="67"/>
      <c r="M28" s="67"/>
      <c r="N28" s="86"/>
      <c r="O28" s="68"/>
      <c r="P28" s="60"/>
    </row>
    <row r="29" spans="1:16" ht="26.4" x14ac:dyDescent="0.3">
      <c r="A29" s="130" t="s">
        <v>20</v>
      </c>
      <c r="B29" s="26" t="s">
        <v>26</v>
      </c>
      <c r="C29" s="27" t="s">
        <v>45</v>
      </c>
      <c r="D29" s="96">
        <v>23.5</v>
      </c>
      <c r="E29" s="96">
        <v>6.9</v>
      </c>
      <c r="F29" s="96">
        <v>22.8</v>
      </c>
      <c r="G29" s="96">
        <v>210.3</v>
      </c>
      <c r="H29" s="113">
        <v>31.5</v>
      </c>
      <c r="I29" s="138">
        <v>278.5</v>
      </c>
      <c r="J29" s="81">
        <v>1</v>
      </c>
      <c r="K29" s="125">
        <v>96.2</v>
      </c>
      <c r="L29" s="81">
        <v>0.08</v>
      </c>
      <c r="M29" s="81">
        <v>0.47</v>
      </c>
      <c r="N29" s="125">
        <v>248</v>
      </c>
      <c r="O29" s="82" t="s">
        <v>16</v>
      </c>
      <c r="P29" s="60"/>
    </row>
    <row r="30" spans="1:16" x14ac:dyDescent="0.3">
      <c r="A30" s="130"/>
      <c r="B30" s="142" t="s">
        <v>31</v>
      </c>
      <c r="C30" s="85">
        <v>150</v>
      </c>
      <c r="D30" s="93">
        <v>4.4000000000000004</v>
      </c>
      <c r="E30" s="93">
        <v>3.8</v>
      </c>
      <c r="F30" s="93">
        <v>6</v>
      </c>
      <c r="G30" s="93">
        <v>180</v>
      </c>
      <c r="H30" s="136">
        <v>21</v>
      </c>
      <c r="I30" s="136">
        <v>135</v>
      </c>
      <c r="J30" s="143">
        <v>0.15</v>
      </c>
      <c r="K30" s="144">
        <v>30</v>
      </c>
      <c r="L30" s="143">
        <v>0.06</v>
      </c>
      <c r="M30" s="143">
        <v>1.05</v>
      </c>
      <c r="N30" s="144">
        <v>75</v>
      </c>
      <c r="O30" s="145">
        <v>401</v>
      </c>
      <c r="P30" s="60"/>
    </row>
    <row r="31" spans="1:16" x14ac:dyDescent="0.3">
      <c r="A31" s="123"/>
      <c r="B31" s="10" t="s">
        <v>25</v>
      </c>
      <c r="C31" s="11">
        <v>15</v>
      </c>
      <c r="D31" s="94">
        <v>1.2</v>
      </c>
      <c r="E31" s="94">
        <v>0.2</v>
      </c>
      <c r="F31" s="94">
        <v>7.3</v>
      </c>
      <c r="G31" s="94">
        <v>3.5</v>
      </c>
      <c r="H31" s="12">
        <v>5</v>
      </c>
      <c r="I31" s="12">
        <v>13.1</v>
      </c>
      <c r="J31" s="39">
        <v>0.3</v>
      </c>
      <c r="K31" s="120"/>
      <c r="L31" s="39">
        <v>0.03</v>
      </c>
      <c r="M31" s="39">
        <v>0</v>
      </c>
      <c r="N31" s="120">
        <v>35</v>
      </c>
      <c r="O31" s="78"/>
      <c r="P31" s="60"/>
    </row>
    <row r="32" spans="1:16" x14ac:dyDescent="0.3">
      <c r="A32" s="48"/>
      <c r="B32" s="26" t="s">
        <v>2</v>
      </c>
      <c r="C32" s="129">
        <v>40</v>
      </c>
      <c r="D32" s="96">
        <v>2.5</v>
      </c>
      <c r="E32" s="96">
        <v>0.8</v>
      </c>
      <c r="F32" s="96">
        <v>30.8</v>
      </c>
      <c r="G32" s="94">
        <v>4.4000000000000004</v>
      </c>
      <c r="H32" s="12">
        <v>0</v>
      </c>
      <c r="I32" s="136">
        <v>20</v>
      </c>
      <c r="J32" s="39">
        <v>0.3</v>
      </c>
      <c r="K32" s="120"/>
      <c r="L32" s="39">
        <v>0.04</v>
      </c>
      <c r="M32" s="39">
        <v>0</v>
      </c>
      <c r="N32" s="120">
        <v>133</v>
      </c>
      <c r="O32" s="78"/>
      <c r="P32" s="60"/>
    </row>
    <row r="33" spans="1:16" x14ac:dyDescent="0.3">
      <c r="A33" s="62"/>
      <c r="B33" s="66" t="s">
        <v>3</v>
      </c>
      <c r="C33" s="55">
        <v>385</v>
      </c>
      <c r="D33" s="95">
        <f>D29+D30+D31+D32</f>
        <v>31.599999999999998</v>
      </c>
      <c r="E33" s="95">
        <f t="shared" ref="E33:N33" si="3">E29+E30+E31+E32</f>
        <v>11.7</v>
      </c>
      <c r="F33" s="95">
        <f t="shared" si="3"/>
        <v>66.900000000000006</v>
      </c>
      <c r="G33" s="95">
        <f t="shared" si="3"/>
        <v>398.2</v>
      </c>
      <c r="H33" s="95">
        <f t="shared" si="3"/>
        <v>57.5</v>
      </c>
      <c r="I33" s="95">
        <f t="shared" si="3"/>
        <v>446.6</v>
      </c>
      <c r="J33" s="95">
        <f t="shared" si="3"/>
        <v>1.75</v>
      </c>
      <c r="K33" s="95">
        <f t="shared" si="3"/>
        <v>126.2</v>
      </c>
      <c r="L33" s="95">
        <f t="shared" si="3"/>
        <v>0.21000000000000002</v>
      </c>
      <c r="M33" s="95">
        <f t="shared" si="3"/>
        <v>1.52</v>
      </c>
      <c r="N33" s="95">
        <f t="shared" si="3"/>
        <v>491</v>
      </c>
      <c r="O33" s="68"/>
      <c r="P33" s="60"/>
    </row>
    <row r="34" spans="1:16" x14ac:dyDescent="0.3">
      <c r="A34" s="62"/>
      <c r="B34" s="89" t="s">
        <v>63</v>
      </c>
      <c r="C34" s="70">
        <f>N33*90/N35</f>
        <v>30.081688223281144</v>
      </c>
      <c r="D34" s="95"/>
      <c r="E34" s="95"/>
      <c r="F34" s="95"/>
      <c r="G34" s="105"/>
      <c r="H34" s="102"/>
      <c r="I34" s="102"/>
      <c r="J34" s="99"/>
      <c r="K34" s="118"/>
      <c r="L34" s="99"/>
      <c r="M34" s="99"/>
      <c r="N34" s="118"/>
      <c r="O34" s="68"/>
      <c r="P34" s="61"/>
    </row>
    <row r="35" spans="1:16" x14ac:dyDescent="0.3">
      <c r="A35" s="63"/>
      <c r="B35" s="66" t="s">
        <v>9</v>
      </c>
      <c r="C35" s="55"/>
      <c r="D35" s="95">
        <f t="shared" ref="D35:N35" si="4">D16+D19+D27+D33</f>
        <v>70.58</v>
      </c>
      <c r="E35" s="95">
        <f t="shared" si="4"/>
        <v>43</v>
      </c>
      <c r="F35" s="95">
        <f t="shared" si="4"/>
        <v>206.9</v>
      </c>
      <c r="G35" s="95">
        <f t="shared" si="4"/>
        <v>808.98</v>
      </c>
      <c r="H35" s="95">
        <f t="shared" si="4"/>
        <v>254.2</v>
      </c>
      <c r="I35" s="95">
        <f t="shared" si="4"/>
        <v>995.7</v>
      </c>
      <c r="J35" s="95">
        <f t="shared" si="4"/>
        <v>8.4699999999999989</v>
      </c>
      <c r="K35" s="95">
        <f t="shared" si="4"/>
        <v>235.4</v>
      </c>
      <c r="L35" s="95">
        <f t="shared" si="4"/>
        <v>0.63000000000000012</v>
      </c>
      <c r="M35" s="95">
        <f t="shared" si="4"/>
        <v>97.22</v>
      </c>
      <c r="N35" s="95">
        <f t="shared" si="4"/>
        <v>1469</v>
      </c>
      <c r="O35" s="68"/>
      <c r="P35" s="61"/>
    </row>
  </sheetData>
  <mergeCells count="15">
    <mergeCell ref="J1:O1"/>
    <mergeCell ref="J2:O2"/>
    <mergeCell ref="O10:O11"/>
    <mergeCell ref="A10:A11"/>
    <mergeCell ref="B10:B11"/>
    <mergeCell ref="C10:C11"/>
    <mergeCell ref="G10:J10"/>
    <mergeCell ref="N10:N11"/>
    <mergeCell ref="A9:N9"/>
    <mergeCell ref="H4:N4"/>
    <mergeCell ref="A7:N7"/>
    <mergeCell ref="A8:N8"/>
    <mergeCell ref="D10:F10"/>
    <mergeCell ref="K10:M10"/>
    <mergeCell ref="L5:N5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4" zoomScale="80" zoomScaleNormal="80" workbookViewId="0">
      <selection activeCell="R10" sqref="R10"/>
    </sheetView>
  </sheetViews>
  <sheetFormatPr defaultRowHeight="14.4" x14ac:dyDescent="0.3"/>
  <cols>
    <col min="1" max="1" width="11.5546875" customWidth="1"/>
    <col min="2" max="2" width="31.44140625" customWidth="1"/>
    <col min="3" max="3" width="8.44140625" customWidth="1"/>
    <col min="4" max="4" width="7" customWidth="1"/>
    <col min="5" max="5" width="6.44140625" customWidth="1"/>
    <col min="6" max="6" width="7.44140625" customWidth="1"/>
    <col min="7" max="7" width="6.109375" customWidth="1"/>
    <col min="8" max="8" width="7" customWidth="1"/>
    <col min="9" max="9" width="7.5546875" customWidth="1"/>
    <col min="10" max="10" width="6.44140625" customWidth="1"/>
    <col min="11" max="11" width="7.44140625" customWidth="1"/>
    <col min="12" max="12" width="6.33203125" customWidth="1"/>
    <col min="13" max="13" width="6" customWidth="1"/>
    <col min="14" max="14" width="7.88671875" customWidth="1"/>
    <col min="15" max="15" width="13.5546875" customWidth="1"/>
  </cols>
  <sheetData>
    <row r="1" spans="1:15" x14ac:dyDescent="0.3">
      <c r="A1" s="21"/>
      <c r="B1" s="21"/>
      <c r="C1" s="21"/>
      <c r="D1" s="21"/>
      <c r="E1" s="21"/>
      <c r="F1" s="21"/>
      <c r="G1" s="51"/>
      <c r="H1" s="21"/>
      <c r="I1" s="21"/>
      <c r="J1" s="83" t="s">
        <v>10</v>
      </c>
      <c r="K1" s="133"/>
      <c r="L1" s="133"/>
      <c r="M1" s="111"/>
      <c r="N1" s="83"/>
      <c r="O1" s="83"/>
    </row>
    <row r="2" spans="1:15" x14ac:dyDescent="0.3">
      <c r="A2" s="21"/>
      <c r="B2" s="21"/>
      <c r="C2" s="21"/>
      <c r="D2" s="21"/>
      <c r="E2" s="21"/>
      <c r="F2" s="21"/>
      <c r="G2" s="51"/>
      <c r="H2" s="21"/>
      <c r="I2" s="21"/>
      <c r="J2" s="149" t="s">
        <v>22</v>
      </c>
      <c r="K2" s="149"/>
      <c r="L2" s="149"/>
      <c r="M2" s="149"/>
      <c r="N2" s="149"/>
      <c r="O2" s="149"/>
    </row>
    <row r="3" spans="1:15" x14ac:dyDescent="0.3">
      <c r="A3" s="21"/>
      <c r="B3" s="21"/>
      <c r="C3" s="21"/>
      <c r="D3" s="21"/>
      <c r="E3" s="21"/>
      <c r="F3" s="21"/>
      <c r="G3" s="51"/>
      <c r="H3" s="21"/>
      <c r="I3" s="21"/>
      <c r="J3" s="21"/>
      <c r="K3" s="21"/>
      <c r="L3" s="21"/>
      <c r="M3" s="21"/>
      <c r="N3" s="21" t="s">
        <v>24</v>
      </c>
    </row>
    <row r="4" spans="1:15" x14ac:dyDescent="0.3">
      <c r="A4" s="21"/>
      <c r="B4" s="21"/>
      <c r="C4" s="21"/>
      <c r="D4" s="21"/>
      <c r="E4" s="21"/>
      <c r="F4" s="21"/>
      <c r="G4" s="21"/>
      <c r="H4" s="164"/>
      <c r="I4" s="164"/>
      <c r="J4" s="164"/>
      <c r="K4" s="164"/>
      <c r="L4" s="164"/>
      <c r="M4" s="164"/>
      <c r="N4" s="164"/>
      <c r="O4" s="77"/>
    </row>
    <row r="5" spans="1:15" x14ac:dyDescent="0.3">
      <c r="A5" s="21"/>
      <c r="B5" s="21"/>
      <c r="C5" s="21"/>
      <c r="D5" s="21"/>
      <c r="E5" s="21"/>
      <c r="F5" s="21"/>
      <c r="G5" s="51"/>
      <c r="H5" s="21"/>
      <c r="I5" s="21"/>
      <c r="J5" s="21"/>
      <c r="K5" s="21"/>
      <c r="L5" s="21"/>
      <c r="M5" s="21"/>
      <c r="N5" s="180" t="s">
        <v>57</v>
      </c>
      <c r="O5" s="181"/>
    </row>
    <row r="6" spans="1:15" x14ac:dyDescent="0.3">
      <c r="A6" s="8"/>
      <c r="B6" s="8"/>
      <c r="C6" s="8"/>
      <c r="D6" s="8"/>
      <c r="E6" s="8"/>
      <c r="F6" s="8"/>
      <c r="G6" s="9"/>
      <c r="H6" s="9"/>
      <c r="I6" s="9"/>
      <c r="J6" s="9"/>
      <c r="K6" s="9"/>
      <c r="L6" s="9"/>
      <c r="M6" s="9"/>
      <c r="N6" s="9"/>
    </row>
    <row r="7" spans="1:15" x14ac:dyDescent="0.3">
      <c r="A7" s="165" t="s">
        <v>64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</row>
    <row r="8" spans="1:15" ht="15.6" x14ac:dyDescent="0.3">
      <c r="A8" s="167" t="s">
        <v>19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</row>
    <row r="9" spans="1:15" x14ac:dyDescent="0.3">
      <c r="A9" s="162" t="s">
        <v>37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</row>
    <row r="10" spans="1:15" ht="45.75" customHeight="1" x14ac:dyDescent="0.3">
      <c r="A10" s="152" t="s">
        <v>11</v>
      </c>
      <c r="B10" s="154" t="s">
        <v>0</v>
      </c>
      <c r="C10" s="156" t="s">
        <v>7</v>
      </c>
      <c r="D10" s="182" t="s">
        <v>12</v>
      </c>
      <c r="E10" s="183"/>
      <c r="F10" s="184"/>
      <c r="G10" s="177" t="s">
        <v>40</v>
      </c>
      <c r="H10" s="178"/>
      <c r="I10" s="178"/>
      <c r="J10" s="179"/>
      <c r="K10" s="185" t="s">
        <v>52</v>
      </c>
      <c r="L10" s="186"/>
      <c r="M10" s="187"/>
      <c r="N10" s="175" t="s">
        <v>44</v>
      </c>
      <c r="O10" s="175" t="s">
        <v>18</v>
      </c>
    </row>
    <row r="11" spans="1:15" ht="85.5" customHeight="1" x14ac:dyDescent="0.3">
      <c r="A11" s="153"/>
      <c r="B11" s="155"/>
      <c r="C11" s="155"/>
      <c r="D11" s="115" t="s">
        <v>53</v>
      </c>
      <c r="E11" s="135" t="s">
        <v>54</v>
      </c>
      <c r="F11" s="135" t="s">
        <v>55</v>
      </c>
      <c r="G11" s="6" t="s">
        <v>41</v>
      </c>
      <c r="H11" s="6" t="s">
        <v>42</v>
      </c>
      <c r="I11" s="6" t="s">
        <v>48</v>
      </c>
      <c r="J11" s="7" t="s">
        <v>43</v>
      </c>
      <c r="K11" s="7" t="s">
        <v>49</v>
      </c>
      <c r="L11" s="7" t="s">
        <v>50</v>
      </c>
      <c r="M11" s="7" t="s">
        <v>51</v>
      </c>
      <c r="N11" s="176"/>
      <c r="O11" s="176"/>
    </row>
    <row r="12" spans="1:15" ht="16.5" customHeight="1" x14ac:dyDescent="0.3">
      <c r="A12" s="22"/>
      <c r="B12" s="23" t="s">
        <v>6</v>
      </c>
      <c r="C12" s="5"/>
      <c r="D12" s="126"/>
      <c r="E12" s="46"/>
      <c r="F12" s="46"/>
      <c r="G12" s="127"/>
      <c r="H12" s="1"/>
      <c r="I12" s="1"/>
      <c r="J12" s="37"/>
      <c r="K12" s="147"/>
      <c r="L12" s="37"/>
      <c r="M12" s="37"/>
      <c r="N12" s="35"/>
      <c r="O12" s="13"/>
    </row>
    <row r="13" spans="1:15" x14ac:dyDescent="0.3">
      <c r="A13" s="24" t="s">
        <v>1</v>
      </c>
      <c r="B13" s="18" t="s">
        <v>14</v>
      </c>
      <c r="C13" s="19" t="s">
        <v>39</v>
      </c>
      <c r="D13" s="97">
        <v>5</v>
      </c>
      <c r="E13" s="50">
        <v>7.2</v>
      </c>
      <c r="F13" s="50">
        <v>15.5</v>
      </c>
      <c r="G13" s="34">
        <v>96.1</v>
      </c>
      <c r="H13" s="4">
        <v>13.4</v>
      </c>
      <c r="I13" s="4">
        <v>77.3</v>
      </c>
      <c r="J13" s="36">
        <v>0.71</v>
      </c>
      <c r="K13" s="122">
        <v>36.4</v>
      </c>
      <c r="L13" s="36">
        <v>0.05</v>
      </c>
      <c r="M13" s="36">
        <v>0</v>
      </c>
      <c r="N13" s="122">
        <v>147</v>
      </c>
      <c r="O13" s="31">
        <v>3</v>
      </c>
    </row>
    <row r="14" spans="1:15" x14ac:dyDescent="0.3">
      <c r="A14" s="24"/>
      <c r="B14" s="26" t="s">
        <v>46</v>
      </c>
      <c r="C14" s="27">
        <v>180</v>
      </c>
      <c r="D14" s="96">
        <v>5.4</v>
      </c>
      <c r="E14" s="96">
        <v>4.9000000000000004</v>
      </c>
      <c r="F14" s="96">
        <v>16.8</v>
      </c>
      <c r="G14" s="96">
        <v>144.80000000000001</v>
      </c>
      <c r="H14" s="113">
        <v>41.8</v>
      </c>
      <c r="I14" s="113">
        <v>149.1</v>
      </c>
      <c r="J14" s="81">
        <v>1</v>
      </c>
      <c r="K14" s="125">
        <v>28</v>
      </c>
      <c r="L14" s="81">
        <v>0.1</v>
      </c>
      <c r="M14" s="81">
        <v>0.82</v>
      </c>
      <c r="N14" s="125">
        <v>128</v>
      </c>
      <c r="O14" s="82">
        <v>94</v>
      </c>
    </row>
    <row r="15" spans="1:15" x14ac:dyDescent="0.3">
      <c r="A15" s="25"/>
      <c r="B15" s="18" t="s">
        <v>8</v>
      </c>
      <c r="C15" s="19">
        <v>180</v>
      </c>
      <c r="D15" s="97">
        <v>2.6</v>
      </c>
      <c r="E15" s="50">
        <v>2.2999999999999998</v>
      </c>
      <c r="F15" s="50">
        <v>14.3</v>
      </c>
      <c r="G15" s="97">
        <v>113.2</v>
      </c>
      <c r="H15" s="50">
        <v>12.6</v>
      </c>
      <c r="I15" s="50">
        <v>81</v>
      </c>
      <c r="J15" s="44">
        <v>0.12</v>
      </c>
      <c r="K15" s="124">
        <v>18</v>
      </c>
      <c r="L15" s="44">
        <v>0.04</v>
      </c>
      <c r="M15" s="44">
        <v>1.4</v>
      </c>
      <c r="N15" s="124">
        <v>88</v>
      </c>
      <c r="O15" s="45">
        <v>395</v>
      </c>
    </row>
    <row r="16" spans="1:15" x14ac:dyDescent="0.3">
      <c r="A16" s="25"/>
      <c r="B16" s="16" t="s">
        <v>3</v>
      </c>
      <c r="C16" s="56">
        <v>405</v>
      </c>
      <c r="D16" s="114">
        <f>D13+D14+D15</f>
        <v>13</v>
      </c>
      <c r="E16" s="114">
        <f t="shared" ref="E16:M16" si="0">E13+E14+E15</f>
        <v>14.400000000000002</v>
      </c>
      <c r="F16" s="114">
        <f t="shared" si="0"/>
        <v>46.599999999999994</v>
      </c>
      <c r="G16" s="114">
        <f t="shared" si="0"/>
        <v>354.1</v>
      </c>
      <c r="H16" s="114">
        <f t="shared" si="0"/>
        <v>67.8</v>
      </c>
      <c r="I16" s="114">
        <f t="shared" si="0"/>
        <v>307.39999999999998</v>
      </c>
      <c r="J16" s="114">
        <f t="shared" si="0"/>
        <v>1.83</v>
      </c>
      <c r="K16" s="42">
        <f t="shared" si="0"/>
        <v>82.4</v>
      </c>
      <c r="L16" s="114">
        <f t="shared" si="0"/>
        <v>0.19000000000000003</v>
      </c>
      <c r="M16" s="114">
        <f t="shared" si="0"/>
        <v>2.2199999999999998</v>
      </c>
      <c r="N16" s="114">
        <f t="shared" ref="N16" si="1">N13+N14+N15</f>
        <v>363</v>
      </c>
      <c r="O16" s="31"/>
    </row>
    <row r="17" spans="1:15" ht="18.75" customHeight="1" x14ac:dyDescent="0.3">
      <c r="A17" s="25"/>
      <c r="B17" s="29" t="s">
        <v>32</v>
      </c>
      <c r="C17" s="57">
        <f>N16*90/N35</f>
        <v>18.457627118644069</v>
      </c>
      <c r="D17" s="114"/>
      <c r="E17" s="46"/>
      <c r="F17" s="46"/>
      <c r="G17" s="33"/>
      <c r="H17" s="15"/>
      <c r="I17" s="15"/>
      <c r="J17" s="38"/>
      <c r="K17" s="40"/>
      <c r="L17" s="38"/>
      <c r="M17" s="38"/>
      <c r="N17" s="40"/>
      <c r="O17" s="31"/>
    </row>
    <row r="18" spans="1:15" x14ac:dyDescent="0.3">
      <c r="A18" s="28" t="s">
        <v>13</v>
      </c>
      <c r="B18" s="2" t="s">
        <v>58</v>
      </c>
      <c r="C18" s="3">
        <v>100</v>
      </c>
      <c r="D18" s="97">
        <v>1.6</v>
      </c>
      <c r="E18" s="50">
        <v>0.6</v>
      </c>
      <c r="F18" s="50">
        <v>21</v>
      </c>
      <c r="G18" s="34">
        <v>8</v>
      </c>
      <c r="H18" s="4">
        <v>42</v>
      </c>
      <c r="I18" s="4">
        <v>28</v>
      </c>
      <c r="J18" s="36">
        <v>0.6</v>
      </c>
      <c r="K18" s="122"/>
      <c r="L18" s="36">
        <v>0.04</v>
      </c>
      <c r="M18" s="36">
        <v>10</v>
      </c>
      <c r="N18" s="122">
        <v>94</v>
      </c>
      <c r="O18" s="31"/>
    </row>
    <row r="19" spans="1:15" x14ac:dyDescent="0.3">
      <c r="A19" s="28"/>
      <c r="B19" s="29" t="s">
        <v>3</v>
      </c>
      <c r="C19" s="30">
        <v>100</v>
      </c>
      <c r="D19" s="126">
        <f>D18</f>
        <v>1.6</v>
      </c>
      <c r="E19" s="126">
        <f t="shared" ref="E19:N19" si="2">E18</f>
        <v>0.6</v>
      </c>
      <c r="F19" s="126">
        <f t="shared" si="2"/>
        <v>21</v>
      </c>
      <c r="G19" s="126">
        <f t="shared" si="2"/>
        <v>8</v>
      </c>
      <c r="H19" s="126">
        <f t="shared" si="2"/>
        <v>42</v>
      </c>
      <c r="I19" s="126">
        <f t="shared" si="2"/>
        <v>28</v>
      </c>
      <c r="J19" s="126">
        <f t="shared" si="2"/>
        <v>0.6</v>
      </c>
      <c r="K19" s="146">
        <f t="shared" si="2"/>
        <v>0</v>
      </c>
      <c r="L19" s="126">
        <f t="shared" si="2"/>
        <v>0.04</v>
      </c>
      <c r="M19" s="126">
        <f t="shared" si="2"/>
        <v>10</v>
      </c>
      <c r="N19" s="126">
        <f t="shared" si="2"/>
        <v>94</v>
      </c>
      <c r="O19" s="13"/>
    </row>
    <row r="20" spans="1:15" x14ac:dyDescent="0.3">
      <c r="A20" s="28"/>
      <c r="B20" s="29" t="s">
        <v>33</v>
      </c>
      <c r="C20" s="14">
        <f>N19*90/N35</f>
        <v>4.7796610169491522</v>
      </c>
      <c r="D20" s="114"/>
      <c r="E20" s="46"/>
      <c r="F20" s="46"/>
      <c r="G20" s="33"/>
      <c r="H20" s="15"/>
      <c r="I20" s="15"/>
      <c r="J20" s="38"/>
      <c r="K20" s="40"/>
      <c r="L20" s="38"/>
      <c r="M20" s="38"/>
      <c r="N20" s="40"/>
      <c r="O20" s="31"/>
    </row>
    <row r="21" spans="1:15" x14ac:dyDescent="0.3">
      <c r="A21" s="28" t="s">
        <v>4</v>
      </c>
      <c r="B21" s="18" t="s">
        <v>59</v>
      </c>
      <c r="C21" s="41">
        <v>60</v>
      </c>
      <c r="D21" s="97">
        <v>1.2</v>
      </c>
      <c r="E21" s="50">
        <v>3.6</v>
      </c>
      <c r="F21" s="50">
        <v>6</v>
      </c>
      <c r="G21" s="34">
        <v>14</v>
      </c>
      <c r="H21" s="4">
        <v>12.4</v>
      </c>
      <c r="I21" s="4">
        <v>27</v>
      </c>
      <c r="J21" s="36">
        <v>0.51</v>
      </c>
      <c r="K21" s="122"/>
      <c r="L21" s="36">
        <v>0.04</v>
      </c>
      <c r="M21" s="36">
        <v>6.16</v>
      </c>
      <c r="N21" s="122">
        <v>60</v>
      </c>
      <c r="O21" s="13">
        <v>45</v>
      </c>
    </row>
    <row r="22" spans="1:15" ht="14.25" customHeight="1" x14ac:dyDescent="0.3">
      <c r="A22" s="17"/>
      <c r="B22" s="32" t="s">
        <v>28</v>
      </c>
      <c r="C22" s="3" t="s">
        <v>30</v>
      </c>
      <c r="D22" s="97">
        <v>4.5</v>
      </c>
      <c r="E22" s="50">
        <v>2</v>
      </c>
      <c r="F22" s="50">
        <v>26.5</v>
      </c>
      <c r="G22" s="34">
        <v>40.9</v>
      </c>
      <c r="H22" s="4">
        <v>37.799999999999997</v>
      </c>
      <c r="I22" s="4">
        <v>76</v>
      </c>
      <c r="J22" s="36">
        <v>1.44</v>
      </c>
      <c r="K22" s="122">
        <v>16</v>
      </c>
      <c r="L22" s="36">
        <v>0.08</v>
      </c>
      <c r="M22" s="36">
        <v>7.5</v>
      </c>
      <c r="N22" s="122">
        <v>135</v>
      </c>
      <c r="O22" s="31">
        <v>78</v>
      </c>
    </row>
    <row r="23" spans="1:15" ht="14.25" customHeight="1" x14ac:dyDescent="0.3">
      <c r="A23" s="17"/>
      <c r="B23" s="26" t="s">
        <v>27</v>
      </c>
      <c r="C23" s="27" t="s">
        <v>34</v>
      </c>
      <c r="D23" s="113">
        <v>15.42</v>
      </c>
      <c r="E23" s="113">
        <v>12.41</v>
      </c>
      <c r="F23" s="113">
        <v>3.96</v>
      </c>
      <c r="G23" s="12">
        <v>29.2</v>
      </c>
      <c r="H23" s="12">
        <v>27.2</v>
      </c>
      <c r="I23" s="12">
        <v>124.2</v>
      </c>
      <c r="J23" s="39">
        <v>1.1499999999999999</v>
      </c>
      <c r="K23" s="120">
        <v>16</v>
      </c>
      <c r="L23" s="39">
        <v>0.05</v>
      </c>
      <c r="M23" s="39">
        <v>0.6</v>
      </c>
      <c r="N23" s="120">
        <v>189</v>
      </c>
      <c r="O23" s="78">
        <v>277</v>
      </c>
    </row>
    <row r="24" spans="1:15" ht="14.25" customHeight="1" x14ac:dyDescent="0.3">
      <c r="A24" s="17"/>
      <c r="B24" s="2" t="s">
        <v>38</v>
      </c>
      <c r="C24" s="3">
        <v>130</v>
      </c>
      <c r="D24" s="97">
        <v>4.7</v>
      </c>
      <c r="E24" s="50">
        <v>2</v>
      </c>
      <c r="F24" s="50">
        <v>31.7</v>
      </c>
      <c r="G24" s="34">
        <v>4.2</v>
      </c>
      <c r="H24" s="4">
        <v>18.3</v>
      </c>
      <c r="I24" s="4">
        <v>32.299999999999997</v>
      </c>
      <c r="J24" s="36">
        <v>0.96</v>
      </c>
      <c r="K24" s="122">
        <v>18.2</v>
      </c>
      <c r="L24" s="36">
        <v>0.05</v>
      </c>
      <c r="M24" s="36">
        <v>0</v>
      </c>
      <c r="N24" s="122">
        <v>156</v>
      </c>
      <c r="O24" s="31">
        <v>317</v>
      </c>
    </row>
    <row r="25" spans="1:15" ht="14.25" customHeight="1" x14ac:dyDescent="0.3">
      <c r="A25" s="17"/>
      <c r="B25" s="18" t="s">
        <v>15</v>
      </c>
      <c r="C25" s="19">
        <v>180</v>
      </c>
      <c r="D25" s="97">
        <v>0.7</v>
      </c>
      <c r="E25" s="50">
        <v>0</v>
      </c>
      <c r="F25" s="50">
        <v>20.8</v>
      </c>
      <c r="G25" s="34">
        <v>19.2</v>
      </c>
      <c r="H25" s="4">
        <v>3.1</v>
      </c>
      <c r="I25" s="4">
        <v>3.1</v>
      </c>
      <c r="J25" s="36">
        <v>0.56999999999999995</v>
      </c>
      <c r="K25" s="122"/>
      <c r="L25" s="36">
        <v>0.01</v>
      </c>
      <c r="M25" s="36">
        <v>90</v>
      </c>
      <c r="N25" s="122">
        <v>89</v>
      </c>
      <c r="O25" s="31">
        <v>398</v>
      </c>
    </row>
    <row r="26" spans="1:15" x14ac:dyDescent="0.3">
      <c r="A26" s="17"/>
      <c r="B26" s="32" t="s">
        <v>5</v>
      </c>
      <c r="C26" s="3">
        <v>35</v>
      </c>
      <c r="D26" s="97">
        <v>2.2999999999999998</v>
      </c>
      <c r="E26" s="50">
        <v>0.5</v>
      </c>
      <c r="F26" s="50">
        <v>11.7</v>
      </c>
      <c r="G26" s="34">
        <v>12.3</v>
      </c>
      <c r="H26" s="4">
        <v>16.5</v>
      </c>
      <c r="I26" s="4">
        <v>55.3</v>
      </c>
      <c r="J26" s="36">
        <v>1.37</v>
      </c>
      <c r="K26" s="122"/>
      <c r="L26" s="36">
        <v>0.06</v>
      </c>
      <c r="M26" s="36">
        <v>0</v>
      </c>
      <c r="N26" s="122">
        <v>61</v>
      </c>
      <c r="O26" s="31"/>
    </row>
    <row r="27" spans="1:15" x14ac:dyDescent="0.3">
      <c r="A27" s="28"/>
      <c r="B27" s="29" t="s">
        <v>3</v>
      </c>
      <c r="C27" s="30">
        <v>752</v>
      </c>
      <c r="D27" s="114">
        <f>D21+D22+D23+D24+D25+D26</f>
        <v>28.82</v>
      </c>
      <c r="E27" s="114">
        <f t="shared" ref="E27:N27" si="3">E21+E22+E23+E24+E25+E26</f>
        <v>20.509999999999998</v>
      </c>
      <c r="F27" s="114">
        <f t="shared" si="3"/>
        <v>100.66</v>
      </c>
      <c r="G27" s="114">
        <f t="shared" si="3"/>
        <v>119.8</v>
      </c>
      <c r="H27" s="114">
        <f t="shared" si="3"/>
        <v>115.29999999999998</v>
      </c>
      <c r="I27" s="114">
        <f t="shared" si="3"/>
        <v>317.90000000000003</v>
      </c>
      <c r="J27" s="114">
        <f t="shared" si="3"/>
        <v>6</v>
      </c>
      <c r="K27" s="42">
        <f t="shared" si="3"/>
        <v>50.2</v>
      </c>
      <c r="L27" s="114">
        <f t="shared" si="3"/>
        <v>0.28999999999999998</v>
      </c>
      <c r="M27" s="114">
        <f t="shared" si="3"/>
        <v>104.26</v>
      </c>
      <c r="N27" s="114">
        <f t="shared" si="3"/>
        <v>690</v>
      </c>
      <c r="O27" s="13"/>
    </row>
    <row r="28" spans="1:15" x14ac:dyDescent="0.3">
      <c r="A28" s="28"/>
      <c r="B28" s="89" t="s">
        <v>47</v>
      </c>
      <c r="C28" s="42">
        <f>N27*90/N35</f>
        <v>35.084745762711862</v>
      </c>
      <c r="D28" s="126"/>
      <c r="E28" s="46"/>
      <c r="F28" s="46"/>
      <c r="G28" s="127"/>
      <c r="H28" s="1"/>
      <c r="I28" s="1"/>
      <c r="J28" s="37"/>
      <c r="K28" s="147"/>
      <c r="L28" s="37"/>
      <c r="M28" s="37"/>
      <c r="N28" s="35"/>
      <c r="O28" s="13"/>
    </row>
    <row r="29" spans="1:15" ht="16.5" customHeight="1" x14ac:dyDescent="0.3">
      <c r="A29" s="28"/>
      <c r="B29" s="26" t="s">
        <v>26</v>
      </c>
      <c r="C29" s="27" t="s">
        <v>56</v>
      </c>
      <c r="D29" s="96">
        <v>27.1</v>
      </c>
      <c r="E29" s="96">
        <v>8</v>
      </c>
      <c r="F29" s="96">
        <v>26.3</v>
      </c>
      <c r="G29" s="96">
        <v>242.7</v>
      </c>
      <c r="H29" s="113">
        <v>36.299999999999997</v>
      </c>
      <c r="I29" s="138">
        <v>321.3</v>
      </c>
      <c r="J29" s="81">
        <v>1.1499999999999999</v>
      </c>
      <c r="K29" s="125">
        <v>110.8</v>
      </c>
      <c r="L29" s="81">
        <v>0.09</v>
      </c>
      <c r="M29" s="81">
        <v>0.54</v>
      </c>
      <c r="N29" s="125">
        <v>286</v>
      </c>
      <c r="O29" s="82" t="s">
        <v>16</v>
      </c>
    </row>
    <row r="30" spans="1:15" x14ac:dyDescent="0.3">
      <c r="A30" s="28" t="s">
        <v>20</v>
      </c>
      <c r="B30" s="53" t="s">
        <v>31</v>
      </c>
      <c r="C30" s="3">
        <v>200</v>
      </c>
      <c r="D30" s="97">
        <v>5.6</v>
      </c>
      <c r="E30" s="50">
        <v>5.0999999999999996</v>
      </c>
      <c r="F30" s="50">
        <v>7.9</v>
      </c>
      <c r="G30" s="34">
        <v>240</v>
      </c>
      <c r="H30" s="4">
        <v>28</v>
      </c>
      <c r="I30" s="132">
        <v>180</v>
      </c>
      <c r="J30" s="36">
        <v>0.2</v>
      </c>
      <c r="K30" s="122">
        <v>40</v>
      </c>
      <c r="L30" s="36">
        <v>0.08</v>
      </c>
      <c r="M30" s="36">
        <v>1</v>
      </c>
      <c r="N30" s="122">
        <v>100</v>
      </c>
      <c r="O30" s="31">
        <v>401</v>
      </c>
    </row>
    <row r="31" spans="1:15" x14ac:dyDescent="0.3">
      <c r="A31" s="28"/>
      <c r="B31" s="18" t="s">
        <v>25</v>
      </c>
      <c r="C31" s="49">
        <v>50</v>
      </c>
      <c r="D31" s="97">
        <v>3.1</v>
      </c>
      <c r="E31" s="50">
        <v>1</v>
      </c>
      <c r="F31" s="50">
        <v>38.5</v>
      </c>
      <c r="G31" s="34">
        <v>5.5</v>
      </c>
      <c r="H31" s="4">
        <v>0</v>
      </c>
      <c r="I31" s="132">
        <v>25</v>
      </c>
      <c r="J31" s="36">
        <v>0.35</v>
      </c>
      <c r="K31" s="122"/>
      <c r="L31" s="36">
        <v>0.05</v>
      </c>
      <c r="M31" s="36">
        <v>0</v>
      </c>
      <c r="N31" s="122">
        <v>166</v>
      </c>
      <c r="O31" s="31"/>
    </row>
    <row r="32" spans="1:15" x14ac:dyDescent="0.3">
      <c r="A32" s="28"/>
      <c r="B32" s="10" t="s">
        <v>2</v>
      </c>
      <c r="C32" s="11">
        <v>30</v>
      </c>
      <c r="D32" s="94">
        <v>2.4</v>
      </c>
      <c r="E32" s="94">
        <v>0.5</v>
      </c>
      <c r="F32" s="94">
        <v>14.6</v>
      </c>
      <c r="G32" s="94">
        <v>6.9</v>
      </c>
      <c r="H32" s="12">
        <v>9.9</v>
      </c>
      <c r="I32" s="136">
        <v>26.1</v>
      </c>
      <c r="J32" s="39">
        <v>0.6</v>
      </c>
      <c r="K32" s="120"/>
      <c r="L32" s="39">
        <v>0.06</v>
      </c>
      <c r="M32" s="39">
        <v>0</v>
      </c>
      <c r="N32" s="120">
        <v>71</v>
      </c>
      <c r="O32" s="78"/>
    </row>
    <row r="33" spans="1:15" x14ac:dyDescent="0.3">
      <c r="A33" s="28"/>
      <c r="B33" s="29" t="s">
        <v>3</v>
      </c>
      <c r="C33" s="30">
        <v>480</v>
      </c>
      <c r="D33" s="126">
        <f>D29+D30+D31+D32</f>
        <v>38.200000000000003</v>
      </c>
      <c r="E33" s="126">
        <f t="shared" ref="E33:N33" si="4">E29+E30+E31+E32</f>
        <v>14.6</v>
      </c>
      <c r="F33" s="126">
        <f t="shared" si="4"/>
        <v>87.3</v>
      </c>
      <c r="G33" s="126">
        <f t="shared" si="4"/>
        <v>495.09999999999997</v>
      </c>
      <c r="H33" s="126">
        <f t="shared" si="4"/>
        <v>74.2</v>
      </c>
      <c r="I33" s="139">
        <f t="shared" si="4"/>
        <v>552.4</v>
      </c>
      <c r="J33" s="126">
        <f t="shared" si="4"/>
        <v>2.2999999999999998</v>
      </c>
      <c r="K33" s="146">
        <f t="shared" si="4"/>
        <v>150.80000000000001</v>
      </c>
      <c r="L33" s="126">
        <f t="shared" si="4"/>
        <v>0.27999999999999997</v>
      </c>
      <c r="M33" s="126">
        <f t="shared" si="4"/>
        <v>1.54</v>
      </c>
      <c r="N33" s="126">
        <f t="shared" si="4"/>
        <v>623</v>
      </c>
      <c r="O33" s="13"/>
    </row>
    <row r="34" spans="1:15" x14ac:dyDescent="0.3">
      <c r="A34" s="28"/>
      <c r="B34" s="89" t="s">
        <v>36</v>
      </c>
      <c r="C34" s="42">
        <f>N33*90/N35</f>
        <v>31.677966101694917</v>
      </c>
      <c r="D34" s="128"/>
      <c r="E34" s="50"/>
      <c r="F34" s="50"/>
      <c r="G34" s="116"/>
      <c r="H34" s="4"/>
      <c r="I34" s="132"/>
      <c r="J34" s="36"/>
      <c r="K34" s="122"/>
      <c r="L34" s="36"/>
      <c r="M34" s="36"/>
      <c r="N34" s="122"/>
      <c r="O34" s="13"/>
    </row>
    <row r="35" spans="1:15" ht="16.5" customHeight="1" x14ac:dyDescent="0.3">
      <c r="A35" s="28"/>
      <c r="B35" s="29" t="s">
        <v>9</v>
      </c>
      <c r="C35" s="30"/>
      <c r="D35" s="114">
        <f t="shared" ref="D35:N35" si="5">D16+D19+D27+D33</f>
        <v>81.62</v>
      </c>
      <c r="E35" s="114">
        <f t="shared" si="5"/>
        <v>50.11</v>
      </c>
      <c r="F35" s="114">
        <f t="shared" si="5"/>
        <v>255.56</v>
      </c>
      <c r="G35" s="114">
        <f t="shared" si="5"/>
        <v>977</v>
      </c>
      <c r="H35" s="114">
        <f t="shared" si="5"/>
        <v>299.29999999999995</v>
      </c>
      <c r="I35" s="95">
        <f t="shared" si="5"/>
        <v>1205.6999999999998</v>
      </c>
      <c r="J35" s="114">
        <f t="shared" si="5"/>
        <v>10.73</v>
      </c>
      <c r="K35" s="42">
        <f t="shared" si="5"/>
        <v>283.40000000000003</v>
      </c>
      <c r="L35" s="114">
        <f t="shared" si="5"/>
        <v>0.8</v>
      </c>
      <c r="M35" s="114">
        <f t="shared" si="5"/>
        <v>118.02000000000001</v>
      </c>
      <c r="N35" s="114">
        <f t="shared" si="5"/>
        <v>1770</v>
      </c>
      <c r="O35" s="13"/>
    </row>
  </sheetData>
  <mergeCells count="14">
    <mergeCell ref="J2:O2"/>
    <mergeCell ref="O10:O11"/>
    <mergeCell ref="A10:A11"/>
    <mergeCell ref="B10:B11"/>
    <mergeCell ref="C10:C11"/>
    <mergeCell ref="G10:J10"/>
    <mergeCell ref="N10:N11"/>
    <mergeCell ref="A9:N9"/>
    <mergeCell ref="H4:N4"/>
    <mergeCell ref="N5:O5"/>
    <mergeCell ref="A7:N7"/>
    <mergeCell ref="A8:N8"/>
    <mergeCell ref="D10:F10"/>
    <mergeCell ref="K10:M10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 21-22г весна-лето</vt:lpstr>
      <vt:lpstr>С 21-22г весна-лето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2021-11-29T03:35:35Z</cp:lastPrinted>
  <dcterms:created xsi:type="dcterms:W3CDTF">2011-05-31T23:15:49Z</dcterms:created>
  <dcterms:modified xsi:type="dcterms:W3CDTF">2023-12-10T23:53:07Z</dcterms:modified>
</cp:coreProperties>
</file>