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3040" windowHeight="922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31" i="7" l="1"/>
  <c r="F31" i="7"/>
  <c r="G31" i="7"/>
  <c r="H31" i="7"/>
  <c r="I31" i="7"/>
  <c r="J31" i="7"/>
  <c r="K31" i="7"/>
  <c r="L31" i="7"/>
  <c r="M31" i="7"/>
  <c r="E26" i="7"/>
  <c r="F26" i="7"/>
  <c r="G26" i="7"/>
  <c r="H26" i="7"/>
  <c r="I26" i="7"/>
  <c r="J26" i="7"/>
  <c r="K26" i="7"/>
  <c r="L26" i="7"/>
  <c r="M26" i="7"/>
  <c r="N26" i="7"/>
  <c r="E19" i="7"/>
  <c r="F19" i="7"/>
  <c r="G19" i="7"/>
  <c r="H19" i="7"/>
  <c r="I19" i="7"/>
  <c r="J19" i="7"/>
  <c r="K19" i="7"/>
  <c r="L19" i="7"/>
  <c r="M19" i="7"/>
  <c r="N19" i="7"/>
  <c r="E16" i="7"/>
  <c r="F16" i="7"/>
  <c r="G16" i="7"/>
  <c r="H16" i="7"/>
  <c r="I16" i="7"/>
  <c r="J16" i="7"/>
  <c r="K16" i="7"/>
  <c r="L16" i="7"/>
  <c r="M16" i="7"/>
  <c r="N16" i="7"/>
  <c r="N31" i="7"/>
  <c r="D31" i="7"/>
  <c r="L33" i="7" l="1"/>
  <c r="H33" i="7"/>
  <c r="F33" i="7"/>
  <c r="J33" i="7"/>
  <c r="M33" i="7"/>
  <c r="K33" i="7"/>
  <c r="I33" i="7"/>
  <c r="G33" i="7"/>
  <c r="E33" i="7"/>
  <c r="E31" i="8"/>
  <c r="F31" i="8"/>
  <c r="G31" i="8"/>
  <c r="H31" i="8"/>
  <c r="I31" i="8"/>
  <c r="J31" i="8"/>
  <c r="K31" i="8"/>
  <c r="L31" i="8"/>
  <c r="M31" i="8"/>
  <c r="N31" i="8"/>
  <c r="E26" i="8"/>
  <c r="F26" i="8"/>
  <c r="G26" i="8"/>
  <c r="H26" i="8"/>
  <c r="I26" i="8"/>
  <c r="J26" i="8"/>
  <c r="K26" i="8"/>
  <c r="L26" i="8"/>
  <c r="M26" i="8"/>
  <c r="N26" i="8"/>
  <c r="E19" i="8"/>
  <c r="F19" i="8"/>
  <c r="G19" i="8"/>
  <c r="H19" i="8"/>
  <c r="I19" i="8"/>
  <c r="J19" i="8"/>
  <c r="K19" i="8"/>
  <c r="L19" i="8"/>
  <c r="M19" i="8"/>
  <c r="N19" i="8"/>
  <c r="E16" i="8"/>
  <c r="E33" i="8" s="1"/>
  <c r="F16" i="8"/>
  <c r="F33" i="8" s="1"/>
  <c r="G16" i="8"/>
  <c r="G33" i="8" s="1"/>
  <c r="H16" i="8"/>
  <c r="H33" i="8" s="1"/>
  <c r="I16" i="8"/>
  <c r="I33" i="8" s="1"/>
  <c r="J16" i="8"/>
  <c r="J33" i="8" s="1"/>
  <c r="K16" i="8"/>
  <c r="K33" i="8" s="1"/>
  <c r="L16" i="8"/>
  <c r="L33" i="8" s="1"/>
  <c r="M16" i="8"/>
  <c r="M33" i="8" s="1"/>
  <c r="N16" i="8"/>
  <c r="N33" i="8" s="1"/>
  <c r="D26" i="7" l="1"/>
  <c r="D31" i="8" l="1"/>
  <c r="D19" i="7" l="1"/>
  <c r="D16" i="7"/>
  <c r="D33" i="7" s="1"/>
  <c r="D26" i="8"/>
  <c r="D19" i="8"/>
  <c r="D16" i="8"/>
  <c r="D33" i="8" l="1"/>
  <c r="C32" i="8"/>
  <c r="N33" i="7"/>
  <c r="C27" i="7" l="1"/>
  <c r="C17" i="7"/>
  <c r="C32" i="7"/>
  <c r="C20" i="7"/>
  <c r="C20" i="8"/>
  <c r="C27" i="8"/>
  <c r="C17" i="8"/>
</calcChain>
</file>

<file path=xl/sharedStrings.xml><?xml version="1.0" encoding="utf-8"?>
<sst xmlns="http://schemas.openxmlformats.org/spreadsheetml/2006/main" count="115" uniqueCount="66">
  <si>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</si>
  <si>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</si>
  <si>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</si>
  <si>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</si>
  <si>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</si>
  <si>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</si>
  <si>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7 день</t>
  </si>
  <si>
    <t>Выход, г</t>
  </si>
  <si>
    <t>Итого за день:</t>
  </si>
  <si>
    <t>Утверждаю:</t>
  </si>
  <si>
    <t>Прием пищи</t>
  </si>
  <si>
    <t>Пищевые вещества, г</t>
  </si>
  <si>
    <t>2 завтрак:</t>
  </si>
  <si>
    <t>150/5</t>
  </si>
  <si>
    <t>Батон с маслом, сыром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</si>
  <si>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</si>
  <si>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</si>
  <si>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</si>
  <si>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</si>
  <si>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</si>
  <si>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</si>
  <si>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</si>
  <si>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t>Заведующий МАДОУ Д/С № __</t>
  </si>
  <si>
    <t>"__________________"</t>
  </si>
  <si>
    <t>"______________"</t>
  </si>
  <si>
    <t>Щи из свежей капусты с картофелем, сметаной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</si>
  <si>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</si>
  <si>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</si>
  <si>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291/354</t>
  </si>
  <si>
    <t>Молоко</t>
  </si>
  <si>
    <t>145/30</t>
  </si>
  <si>
    <t>Запеканка картофельная с мясом, соус сметанный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</si>
  <si>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</si>
  <si>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Суп молочный с вермишелью</t>
  </si>
  <si>
    <t>Сезон: осень - зима</t>
  </si>
  <si>
    <t>30/5/10.</t>
  </si>
  <si>
    <t>180/40</t>
  </si>
  <si>
    <t>Минеральные вещества, мг</t>
  </si>
  <si>
    <t>Ca</t>
  </si>
  <si>
    <t>Mg</t>
  </si>
  <si>
    <t>Fe</t>
  </si>
  <si>
    <t>ЭЦ, ккал</t>
  </si>
  <si>
    <t>Чай с сахаром и лимоном</t>
  </si>
  <si>
    <t>150/7/3,5</t>
  </si>
  <si>
    <t>180/10/7</t>
  </si>
  <si>
    <t>130/50</t>
  </si>
  <si>
    <t>Пудинг из творога, соус мол.слад</t>
  </si>
  <si>
    <t>236/351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</si>
  <si>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</si>
  <si>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</si>
  <si>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</si>
  <si>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</si>
  <si>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</si>
  <si>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</si>
  <si>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</si>
  <si>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</si>
  <si>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</si>
  <si>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150/50</t>
  </si>
  <si>
    <t>"___"__________ 2022г</t>
  </si>
  <si>
    <t>Салат из зел/горошка</t>
  </si>
  <si>
    <t>Сок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</si>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</sst>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2" fillId="0" borderId="0" xfId="0" applyFont="1" applyAlignment="1"/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6" fillId="4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80" zoomScaleNormal="80" workbookViewId="0">
      <selection activeCell="S11" sqref="S11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0"/>
      <c r="B1" s="20"/>
      <c r="C1" s="20"/>
      <c r="D1" s="20"/>
      <c r="E1" s="20"/>
      <c r="F1" s="20"/>
      <c r="G1" s="47"/>
      <c r="H1" s="20"/>
      <c r="I1" s="20"/>
      <c r="J1" s="122" t="s">
        <v>9</v>
      </c>
      <c r="K1" s="122"/>
      <c r="L1" s="122"/>
      <c r="M1" s="122"/>
      <c r="N1" s="122"/>
      <c r="O1" s="122"/>
    </row>
    <row r="2" spans="1:16" x14ac:dyDescent="0.3">
      <c r="A2" s="20"/>
      <c r="B2" s="20"/>
      <c r="C2" s="20"/>
      <c r="D2" s="20"/>
      <c r="E2" s="20"/>
      <c r="F2" s="20"/>
      <c r="G2" s="47"/>
      <c r="H2" s="20"/>
      <c r="I2" s="20"/>
      <c r="J2" s="122" t="s">
        <v>22</v>
      </c>
      <c r="K2" s="122"/>
      <c r="L2" s="122"/>
      <c r="M2" s="122"/>
      <c r="N2" s="122"/>
      <c r="O2" s="122"/>
    </row>
    <row r="3" spans="1:16" x14ac:dyDescent="0.3">
      <c r="A3" s="20"/>
      <c r="B3" s="20"/>
      <c r="C3" s="20"/>
      <c r="D3" s="20"/>
      <c r="E3" s="20"/>
      <c r="F3" s="20"/>
      <c r="G3" s="47"/>
      <c r="H3" s="20"/>
      <c r="I3" s="20"/>
      <c r="J3" s="20"/>
      <c r="K3" s="20"/>
      <c r="L3" s="20"/>
      <c r="M3" s="20"/>
      <c r="N3" s="20" t="s">
        <v>23</v>
      </c>
    </row>
    <row r="4" spans="1:16" x14ac:dyDescent="0.3">
      <c r="A4" s="20"/>
      <c r="B4" s="20"/>
      <c r="C4" s="20"/>
      <c r="D4" s="20"/>
      <c r="E4" s="20"/>
      <c r="F4" s="20"/>
      <c r="G4" s="20"/>
      <c r="H4" s="137"/>
      <c r="I4" s="137"/>
      <c r="J4" s="137"/>
      <c r="K4" s="137"/>
      <c r="L4" s="137"/>
      <c r="M4" s="137"/>
      <c r="N4" s="137"/>
      <c r="O4" s="71"/>
    </row>
    <row r="5" spans="1:16" x14ac:dyDescent="0.3">
      <c r="A5" s="20"/>
      <c r="B5" s="20"/>
      <c r="C5" s="20"/>
      <c r="D5" s="20"/>
      <c r="E5" s="20"/>
      <c r="F5" s="20"/>
      <c r="G5" s="47"/>
      <c r="H5" s="20"/>
      <c r="I5" s="20"/>
      <c r="J5" s="20"/>
      <c r="K5" s="20"/>
      <c r="L5" s="122" t="s">
        <v>58</v>
      </c>
      <c r="M5" s="122"/>
      <c r="N5" s="122"/>
      <c r="O5" s="121"/>
    </row>
    <row r="6" spans="1:16" x14ac:dyDescent="0.3">
      <c r="A6" s="7"/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</row>
    <row r="7" spans="1:16" x14ac:dyDescent="0.3">
      <c r="A7" s="138" t="s">
        <v>65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6" ht="15.6" x14ac:dyDescent="0.3">
      <c r="A8" s="140" t="s">
        <v>15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6" x14ac:dyDescent="0.3">
      <c r="A9" s="135" t="s">
        <v>34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6" ht="44.25" customHeight="1" x14ac:dyDescent="0.3">
      <c r="A10" s="125" t="s">
        <v>10</v>
      </c>
      <c r="B10" s="127" t="s">
        <v>0</v>
      </c>
      <c r="C10" s="129" t="s">
        <v>7</v>
      </c>
      <c r="D10" s="142" t="s">
        <v>11</v>
      </c>
      <c r="E10" s="143"/>
      <c r="F10" s="144"/>
      <c r="G10" s="130" t="s">
        <v>37</v>
      </c>
      <c r="H10" s="131"/>
      <c r="I10" s="131"/>
      <c r="J10" s="132"/>
      <c r="K10" s="145" t="s">
        <v>53</v>
      </c>
      <c r="L10" s="146"/>
      <c r="M10" s="147"/>
      <c r="N10" s="133" t="s">
        <v>41</v>
      </c>
      <c r="O10" s="123" t="s">
        <v>16</v>
      </c>
      <c r="P10" s="54"/>
    </row>
    <row r="11" spans="1:16" ht="117.75" customHeight="1" x14ac:dyDescent="0.3">
      <c r="A11" s="126"/>
      <c r="B11" s="128"/>
      <c r="C11" s="128"/>
      <c r="D11" s="80" t="s">
        <v>54</v>
      </c>
      <c r="E11" s="80" t="s">
        <v>55</v>
      </c>
      <c r="F11" s="80" t="s">
        <v>56</v>
      </c>
      <c r="G11" s="19" t="s">
        <v>38</v>
      </c>
      <c r="H11" s="5" t="s">
        <v>39</v>
      </c>
      <c r="I11" s="120" t="s">
        <v>49</v>
      </c>
      <c r="J11" s="6" t="s">
        <v>40</v>
      </c>
      <c r="K11" s="115" t="s">
        <v>50</v>
      </c>
      <c r="L11" s="115" t="s">
        <v>51</v>
      </c>
      <c r="M11" s="115" t="s">
        <v>52</v>
      </c>
      <c r="N11" s="134"/>
      <c r="O11" s="124"/>
      <c r="P11" s="54"/>
    </row>
    <row r="12" spans="1:16" ht="17.399999999999999" x14ac:dyDescent="0.3">
      <c r="A12" s="56"/>
      <c r="B12" s="63" t="s">
        <v>6</v>
      </c>
      <c r="C12" s="64"/>
      <c r="D12" s="87"/>
      <c r="E12" s="87"/>
      <c r="F12" s="87"/>
      <c r="G12" s="103"/>
      <c r="H12" s="91"/>
      <c r="I12" s="91"/>
      <c r="J12" s="92"/>
      <c r="K12" s="105"/>
      <c r="L12" s="92"/>
      <c r="M12" s="92"/>
      <c r="N12" s="105"/>
      <c r="O12" s="59"/>
      <c r="P12" s="54"/>
    </row>
    <row r="13" spans="1:16" x14ac:dyDescent="0.3">
      <c r="A13" s="112" t="s">
        <v>1</v>
      </c>
      <c r="B13" s="25" t="s">
        <v>14</v>
      </c>
      <c r="C13" s="26" t="s">
        <v>20</v>
      </c>
      <c r="D13" s="85">
        <v>3.4</v>
      </c>
      <c r="E13" s="85">
        <v>6.1</v>
      </c>
      <c r="F13" s="85">
        <v>10.3</v>
      </c>
      <c r="G13" s="83">
        <v>68.3</v>
      </c>
      <c r="H13" s="11">
        <v>9.5</v>
      </c>
      <c r="I13" s="117">
        <v>55.2</v>
      </c>
      <c r="J13" s="36">
        <v>0.5</v>
      </c>
      <c r="K13" s="106">
        <v>26</v>
      </c>
      <c r="L13" s="36">
        <v>0.03</v>
      </c>
      <c r="M13" s="36">
        <v>0</v>
      </c>
      <c r="N13" s="106">
        <v>110</v>
      </c>
      <c r="O13" s="72">
        <v>3</v>
      </c>
      <c r="P13" s="54"/>
    </row>
    <row r="14" spans="1:16" x14ac:dyDescent="0.3">
      <c r="A14" s="108"/>
      <c r="B14" s="25" t="s">
        <v>33</v>
      </c>
      <c r="C14" s="26">
        <v>180</v>
      </c>
      <c r="D14" s="85">
        <v>5</v>
      </c>
      <c r="E14" s="85">
        <v>4.5999999999999996</v>
      </c>
      <c r="F14" s="85">
        <v>17.5</v>
      </c>
      <c r="G14" s="83">
        <v>145.4</v>
      </c>
      <c r="H14" s="11">
        <v>21.7</v>
      </c>
      <c r="I14" s="117">
        <v>124.2</v>
      </c>
      <c r="J14" s="36">
        <v>0.46</v>
      </c>
      <c r="K14" s="106">
        <v>27.5</v>
      </c>
      <c r="L14" s="36">
        <v>0.08</v>
      </c>
      <c r="M14" s="36">
        <v>0.82</v>
      </c>
      <c r="N14" s="106">
        <v>128</v>
      </c>
      <c r="O14" s="72">
        <v>93</v>
      </c>
      <c r="P14" s="54"/>
    </row>
    <row r="15" spans="1:16" x14ac:dyDescent="0.3">
      <c r="A15" s="43"/>
      <c r="B15" s="25" t="s">
        <v>42</v>
      </c>
      <c r="C15" s="26" t="s">
        <v>43</v>
      </c>
      <c r="D15" s="85">
        <v>0.1</v>
      </c>
      <c r="E15" s="85">
        <v>0</v>
      </c>
      <c r="F15" s="85">
        <v>7.1</v>
      </c>
      <c r="G15" s="85">
        <v>9.4</v>
      </c>
      <c r="H15" s="99">
        <v>1.3</v>
      </c>
      <c r="I15" s="119">
        <v>2.4</v>
      </c>
      <c r="J15" s="74">
        <v>0.21</v>
      </c>
      <c r="K15" s="110"/>
      <c r="L15" s="74">
        <v>0</v>
      </c>
      <c r="M15" s="74">
        <v>1.42</v>
      </c>
      <c r="N15" s="110">
        <v>29</v>
      </c>
      <c r="O15" s="75">
        <v>393</v>
      </c>
      <c r="P15" s="54"/>
    </row>
    <row r="16" spans="1:16" x14ac:dyDescent="0.3">
      <c r="A16" s="43"/>
      <c r="B16" s="60" t="s">
        <v>3</v>
      </c>
      <c r="C16" s="67">
        <v>362</v>
      </c>
      <c r="D16" s="69">
        <f>D13+D14+D15</f>
        <v>8.5</v>
      </c>
      <c r="E16" s="69">
        <f t="shared" ref="E16:N16" si="0">E13+E14+E15</f>
        <v>10.7</v>
      </c>
      <c r="F16" s="69">
        <f t="shared" si="0"/>
        <v>34.9</v>
      </c>
      <c r="G16" s="69">
        <f t="shared" si="0"/>
        <v>223.1</v>
      </c>
      <c r="H16" s="69">
        <f t="shared" si="0"/>
        <v>32.5</v>
      </c>
      <c r="I16" s="69">
        <f t="shared" si="0"/>
        <v>181.8</v>
      </c>
      <c r="J16" s="69">
        <f t="shared" si="0"/>
        <v>1.17</v>
      </c>
      <c r="K16" s="69">
        <f t="shared" si="0"/>
        <v>53.5</v>
      </c>
      <c r="L16" s="69">
        <f t="shared" si="0"/>
        <v>0.11</v>
      </c>
      <c r="M16" s="69">
        <f t="shared" si="0"/>
        <v>2.2399999999999998</v>
      </c>
      <c r="N16" s="69">
        <f t="shared" si="0"/>
        <v>267</v>
      </c>
      <c r="O16" s="73"/>
      <c r="P16" s="54"/>
    </row>
    <row r="17" spans="1:16" ht="15.75" customHeight="1" x14ac:dyDescent="0.3">
      <c r="A17" s="43"/>
      <c r="B17" s="58" t="s">
        <v>61</v>
      </c>
      <c r="C17" s="68">
        <f>N16*90/N33</f>
        <v>20.033347228011671</v>
      </c>
      <c r="D17" s="69"/>
      <c r="E17" s="69"/>
      <c r="F17" s="69"/>
      <c r="G17" s="96"/>
      <c r="H17" s="89"/>
      <c r="I17" s="89"/>
      <c r="J17" s="95"/>
      <c r="K17" s="94"/>
      <c r="L17" s="95"/>
      <c r="M17" s="95"/>
      <c r="N17" s="94"/>
      <c r="O17" s="73"/>
      <c r="P17" s="54"/>
    </row>
    <row r="18" spans="1:16" x14ac:dyDescent="0.3">
      <c r="A18" s="108" t="s">
        <v>12</v>
      </c>
      <c r="B18" s="1" t="s">
        <v>60</v>
      </c>
      <c r="C18" s="2">
        <v>100</v>
      </c>
      <c r="D18" s="86">
        <v>0.4</v>
      </c>
      <c r="E18" s="45">
        <v>0.4</v>
      </c>
      <c r="F18" s="45">
        <v>9.4</v>
      </c>
      <c r="G18" s="33">
        <v>15.2</v>
      </c>
      <c r="H18" s="3">
        <v>8.6</v>
      </c>
      <c r="I18" s="113">
        <v>10.5</v>
      </c>
      <c r="J18" s="34">
        <v>2.1</v>
      </c>
      <c r="K18" s="107">
        <v>0</v>
      </c>
      <c r="L18" s="34">
        <v>0.01</v>
      </c>
      <c r="M18" s="34">
        <v>9.5</v>
      </c>
      <c r="N18" s="107">
        <v>42</v>
      </c>
      <c r="O18" s="30"/>
      <c r="P18" s="54"/>
    </row>
    <row r="19" spans="1:16" x14ac:dyDescent="0.3">
      <c r="A19" s="57"/>
      <c r="B19" s="58" t="s">
        <v>3</v>
      </c>
      <c r="C19" s="50">
        <v>95</v>
      </c>
      <c r="D19" s="84">
        <f>D18</f>
        <v>0.4</v>
      </c>
      <c r="E19" s="84">
        <f t="shared" ref="E19:N19" si="1">E18</f>
        <v>0.4</v>
      </c>
      <c r="F19" s="84">
        <f t="shared" si="1"/>
        <v>9.4</v>
      </c>
      <c r="G19" s="84">
        <f t="shared" si="1"/>
        <v>15.2</v>
      </c>
      <c r="H19" s="84">
        <f t="shared" si="1"/>
        <v>8.6</v>
      </c>
      <c r="I19" s="84">
        <f t="shared" si="1"/>
        <v>10.5</v>
      </c>
      <c r="J19" s="84">
        <f t="shared" si="1"/>
        <v>2.1</v>
      </c>
      <c r="K19" s="84">
        <f t="shared" si="1"/>
        <v>0</v>
      </c>
      <c r="L19" s="84">
        <f t="shared" si="1"/>
        <v>0.01</v>
      </c>
      <c r="M19" s="84">
        <f t="shared" si="1"/>
        <v>9.5</v>
      </c>
      <c r="N19" s="84">
        <f t="shared" si="1"/>
        <v>42</v>
      </c>
      <c r="O19" s="59"/>
      <c r="P19" s="54"/>
    </row>
    <row r="20" spans="1:16" x14ac:dyDescent="0.3">
      <c r="A20" s="57"/>
      <c r="B20" s="58" t="s">
        <v>62</v>
      </c>
      <c r="C20" s="62">
        <f>N19*90/N33</f>
        <v>3.1513130471029598</v>
      </c>
      <c r="D20" s="69"/>
      <c r="E20" s="69"/>
      <c r="F20" s="69"/>
      <c r="G20" s="96"/>
      <c r="H20" s="89"/>
      <c r="I20" s="89"/>
      <c r="J20" s="95"/>
      <c r="K20" s="94"/>
      <c r="L20" s="95"/>
      <c r="M20" s="95"/>
      <c r="N20" s="94"/>
      <c r="O20" s="73"/>
      <c r="P20" s="54"/>
    </row>
    <row r="21" spans="1:16" x14ac:dyDescent="0.3">
      <c r="A21" s="108" t="s">
        <v>4</v>
      </c>
      <c r="B21" s="53" t="s">
        <v>59</v>
      </c>
      <c r="C21" s="70">
        <v>30</v>
      </c>
      <c r="D21" s="81">
        <v>0.37</v>
      </c>
      <c r="E21" s="81">
        <v>1.8</v>
      </c>
      <c r="F21" s="81">
        <v>2</v>
      </c>
      <c r="G21" s="82">
        <v>10.5</v>
      </c>
      <c r="H21" s="66">
        <v>6.3</v>
      </c>
      <c r="I21" s="66">
        <v>12.3</v>
      </c>
      <c r="J21" s="77">
        <v>0.4</v>
      </c>
      <c r="K21" s="65"/>
      <c r="L21" s="77">
        <v>6.0000000000000001E-3</v>
      </c>
      <c r="M21" s="77">
        <v>2.85</v>
      </c>
      <c r="N21" s="65">
        <v>25.5</v>
      </c>
      <c r="O21" s="59">
        <v>33</v>
      </c>
      <c r="P21" s="54"/>
    </row>
    <row r="22" spans="1:16" ht="26.4" x14ac:dyDescent="0.3">
      <c r="A22" s="43"/>
      <c r="B22" s="53" t="s">
        <v>25</v>
      </c>
      <c r="C22" s="49" t="s">
        <v>13</v>
      </c>
      <c r="D22" s="81">
        <v>1.3</v>
      </c>
      <c r="E22" s="81">
        <v>3.5</v>
      </c>
      <c r="F22" s="81">
        <v>6.4</v>
      </c>
      <c r="G22" s="93">
        <v>26</v>
      </c>
      <c r="H22" s="90">
        <v>13.35</v>
      </c>
      <c r="I22" s="90">
        <v>28.6</v>
      </c>
      <c r="J22" s="88">
        <v>0.48</v>
      </c>
      <c r="K22" s="104"/>
      <c r="L22" s="88">
        <v>0.03</v>
      </c>
      <c r="M22" s="88">
        <v>11.08</v>
      </c>
      <c r="N22" s="104">
        <v>61</v>
      </c>
      <c r="O22" s="73">
        <v>67</v>
      </c>
      <c r="P22" s="54"/>
    </row>
    <row r="23" spans="1:16" ht="26.4" x14ac:dyDescent="0.3">
      <c r="A23" s="43"/>
      <c r="B23" s="53" t="s">
        <v>31</v>
      </c>
      <c r="C23" s="49" t="s">
        <v>30</v>
      </c>
      <c r="D23" s="81">
        <v>18.399999999999999</v>
      </c>
      <c r="E23" s="81">
        <v>13</v>
      </c>
      <c r="F23" s="81">
        <v>27.5</v>
      </c>
      <c r="G23" s="93">
        <v>22.5</v>
      </c>
      <c r="H23" s="90">
        <v>41</v>
      </c>
      <c r="I23" s="90">
        <v>170.7</v>
      </c>
      <c r="J23" s="88">
        <v>1.65</v>
      </c>
      <c r="K23" s="104">
        <v>28</v>
      </c>
      <c r="L23" s="88">
        <v>0.17</v>
      </c>
      <c r="M23" s="88">
        <v>17.850000000000001</v>
      </c>
      <c r="N23" s="104">
        <v>293</v>
      </c>
      <c r="O23" s="73" t="s">
        <v>28</v>
      </c>
      <c r="P23" s="54"/>
    </row>
    <row r="24" spans="1:16" x14ac:dyDescent="0.3">
      <c r="A24" s="43"/>
      <c r="B24" s="25" t="s">
        <v>21</v>
      </c>
      <c r="C24" s="26">
        <v>150</v>
      </c>
      <c r="D24" s="85">
        <v>0.2</v>
      </c>
      <c r="E24" s="85">
        <v>0</v>
      </c>
      <c r="F24" s="85">
        <v>16.600000000000001</v>
      </c>
      <c r="G24" s="83">
        <v>10.4</v>
      </c>
      <c r="H24" s="11">
        <v>3.7</v>
      </c>
      <c r="I24" s="117">
        <v>7.1</v>
      </c>
      <c r="J24" s="36">
        <v>0.2</v>
      </c>
      <c r="K24" s="106">
        <v>0</v>
      </c>
      <c r="L24" s="36">
        <v>0</v>
      </c>
      <c r="M24" s="36">
        <v>18.3</v>
      </c>
      <c r="N24" s="106">
        <v>67</v>
      </c>
      <c r="O24" s="72">
        <v>378</v>
      </c>
      <c r="P24" s="54"/>
    </row>
    <row r="25" spans="1:16" x14ac:dyDescent="0.3">
      <c r="A25" s="43"/>
      <c r="B25" s="98" t="s">
        <v>5</v>
      </c>
      <c r="C25" s="10">
        <v>30</v>
      </c>
      <c r="D25" s="83">
        <v>2</v>
      </c>
      <c r="E25" s="83">
        <v>0.3</v>
      </c>
      <c r="F25" s="83">
        <v>12</v>
      </c>
      <c r="G25" s="83">
        <v>11.4</v>
      </c>
      <c r="H25" s="11">
        <v>14.7</v>
      </c>
      <c r="I25" s="11">
        <v>46.8</v>
      </c>
      <c r="J25" s="36">
        <v>0.78</v>
      </c>
      <c r="K25" s="106"/>
      <c r="L25" s="36">
        <v>0.06</v>
      </c>
      <c r="M25" s="36">
        <v>0</v>
      </c>
      <c r="N25" s="106">
        <v>57</v>
      </c>
      <c r="O25" s="72"/>
      <c r="P25" s="54"/>
    </row>
    <row r="26" spans="1:16" x14ac:dyDescent="0.3">
      <c r="A26" s="43"/>
      <c r="B26" s="58" t="s">
        <v>3</v>
      </c>
      <c r="C26" s="50">
        <v>540</v>
      </c>
      <c r="D26" s="84">
        <f>D21+D22+D23+D24+D25</f>
        <v>22.27</v>
      </c>
      <c r="E26" s="84">
        <f t="shared" ref="E26:N26" si="2">E21+E22+E23+E24+E25</f>
        <v>18.600000000000001</v>
      </c>
      <c r="F26" s="84">
        <f t="shared" si="2"/>
        <v>64.5</v>
      </c>
      <c r="G26" s="84">
        <f t="shared" si="2"/>
        <v>80.800000000000011</v>
      </c>
      <c r="H26" s="84">
        <f t="shared" si="2"/>
        <v>79.05</v>
      </c>
      <c r="I26" s="84">
        <f t="shared" si="2"/>
        <v>265.5</v>
      </c>
      <c r="J26" s="84">
        <f t="shared" si="2"/>
        <v>3.51</v>
      </c>
      <c r="K26" s="84">
        <f t="shared" si="2"/>
        <v>28</v>
      </c>
      <c r="L26" s="84">
        <f t="shared" si="2"/>
        <v>0.26600000000000001</v>
      </c>
      <c r="M26" s="84">
        <f t="shared" si="2"/>
        <v>50.08</v>
      </c>
      <c r="N26" s="84">
        <f t="shared" si="2"/>
        <v>503.5</v>
      </c>
      <c r="O26" s="73"/>
      <c r="P26" s="54"/>
    </row>
    <row r="27" spans="1:16" x14ac:dyDescent="0.3">
      <c r="A27" s="43"/>
      <c r="B27" s="79" t="s">
        <v>63</v>
      </c>
      <c r="C27" s="61">
        <f>N26*90/N33</f>
        <v>37.778240933722387</v>
      </c>
      <c r="D27" s="84"/>
      <c r="E27" s="84"/>
      <c r="F27" s="84"/>
      <c r="G27" s="96"/>
      <c r="H27" s="89"/>
      <c r="I27" s="89"/>
      <c r="J27" s="95"/>
      <c r="K27" s="94"/>
      <c r="L27" s="95"/>
      <c r="M27" s="95"/>
      <c r="N27" s="94"/>
      <c r="O27" s="73"/>
      <c r="P27" s="54"/>
    </row>
    <row r="28" spans="1:16" x14ac:dyDescent="0.3">
      <c r="A28" s="111" t="s">
        <v>19</v>
      </c>
      <c r="B28" s="25" t="s">
        <v>46</v>
      </c>
      <c r="C28" s="26" t="s">
        <v>45</v>
      </c>
      <c r="D28" s="85">
        <v>19.2</v>
      </c>
      <c r="E28" s="85">
        <v>6.9</v>
      </c>
      <c r="F28" s="85">
        <v>27.9</v>
      </c>
      <c r="G28" s="83">
        <v>156.69999999999999</v>
      </c>
      <c r="H28" s="11">
        <v>29.1</v>
      </c>
      <c r="I28" s="117">
        <v>244.7</v>
      </c>
      <c r="J28" s="36">
        <v>0.8</v>
      </c>
      <c r="K28" s="106">
        <v>85.8</v>
      </c>
      <c r="L28" s="36"/>
      <c r="M28" s="36">
        <v>0.25</v>
      </c>
      <c r="N28" s="106">
        <v>250</v>
      </c>
      <c r="O28" s="72" t="s">
        <v>47</v>
      </c>
      <c r="P28" s="54"/>
    </row>
    <row r="29" spans="1:16" x14ac:dyDescent="0.3">
      <c r="A29" s="55"/>
      <c r="B29" s="78" t="s">
        <v>29</v>
      </c>
      <c r="C29" s="10">
        <v>180</v>
      </c>
      <c r="D29" s="83">
        <v>5</v>
      </c>
      <c r="E29" s="83">
        <v>4.5999999999999996</v>
      </c>
      <c r="F29" s="83">
        <v>8.5</v>
      </c>
      <c r="G29" s="83">
        <v>226.8</v>
      </c>
      <c r="H29" s="11">
        <v>26.5</v>
      </c>
      <c r="I29" s="117">
        <v>170.1</v>
      </c>
      <c r="J29" s="36">
        <v>0.19</v>
      </c>
      <c r="K29" s="106">
        <v>38</v>
      </c>
      <c r="L29" s="36">
        <v>0.08</v>
      </c>
      <c r="M29" s="36">
        <v>2.46</v>
      </c>
      <c r="N29" s="106">
        <v>102</v>
      </c>
      <c r="O29" s="72">
        <v>400</v>
      </c>
      <c r="P29" s="54"/>
    </row>
    <row r="30" spans="1:16" x14ac:dyDescent="0.3">
      <c r="A30" s="56"/>
      <c r="B30" s="9" t="s">
        <v>2</v>
      </c>
      <c r="C30" s="10">
        <v>15</v>
      </c>
      <c r="D30" s="83">
        <v>1.2</v>
      </c>
      <c r="E30" s="83">
        <v>0.2</v>
      </c>
      <c r="F30" s="83">
        <v>7.3</v>
      </c>
      <c r="G30" s="83">
        <v>3.5</v>
      </c>
      <c r="H30" s="11">
        <v>5</v>
      </c>
      <c r="I30" s="11">
        <v>13.1</v>
      </c>
      <c r="J30" s="36">
        <v>0.3</v>
      </c>
      <c r="K30" s="106"/>
      <c r="L30" s="36">
        <v>0.03</v>
      </c>
      <c r="M30" s="36">
        <v>0</v>
      </c>
      <c r="N30" s="106">
        <v>35</v>
      </c>
      <c r="O30" s="72"/>
      <c r="P30" s="54"/>
    </row>
    <row r="31" spans="1:16" x14ac:dyDescent="0.3">
      <c r="A31" s="57"/>
      <c r="B31" s="58" t="s">
        <v>3</v>
      </c>
      <c r="C31" s="61">
        <v>372</v>
      </c>
      <c r="D31" s="84">
        <f>D28+D29+D30</f>
        <v>25.4</v>
      </c>
      <c r="E31" s="84">
        <f t="shared" ref="E31:N31" si="3">E28+E29+E30</f>
        <v>11.7</v>
      </c>
      <c r="F31" s="84">
        <f t="shared" si="3"/>
        <v>43.699999999999996</v>
      </c>
      <c r="G31" s="84">
        <f t="shared" si="3"/>
        <v>387</v>
      </c>
      <c r="H31" s="84">
        <f t="shared" si="3"/>
        <v>60.6</v>
      </c>
      <c r="I31" s="84">
        <f t="shared" si="3"/>
        <v>427.9</v>
      </c>
      <c r="J31" s="84">
        <f t="shared" si="3"/>
        <v>1.29</v>
      </c>
      <c r="K31" s="84">
        <f t="shared" si="3"/>
        <v>123.8</v>
      </c>
      <c r="L31" s="84">
        <f t="shared" si="3"/>
        <v>0.11</v>
      </c>
      <c r="M31" s="84">
        <f t="shared" si="3"/>
        <v>2.71</v>
      </c>
      <c r="N31" s="84">
        <f t="shared" si="3"/>
        <v>387</v>
      </c>
      <c r="O31" s="73"/>
      <c r="P31" s="54"/>
    </row>
    <row r="32" spans="1:16" x14ac:dyDescent="0.3">
      <c r="A32" s="108"/>
      <c r="B32" s="79" t="s">
        <v>64</v>
      </c>
      <c r="C32" s="61">
        <f>N31*90/N33</f>
        <v>29.037098791162986</v>
      </c>
      <c r="D32" s="84"/>
      <c r="E32" s="84"/>
      <c r="F32" s="84"/>
      <c r="G32" s="93"/>
      <c r="H32" s="90"/>
      <c r="I32" s="90"/>
      <c r="J32" s="88"/>
      <c r="K32" s="104"/>
      <c r="L32" s="88"/>
      <c r="M32" s="88"/>
      <c r="N32" s="104"/>
      <c r="O32" s="73"/>
      <c r="P32" s="54"/>
    </row>
    <row r="33" spans="1:16" x14ac:dyDescent="0.3">
      <c r="A33" s="43"/>
      <c r="B33" s="58" t="s">
        <v>8</v>
      </c>
      <c r="C33" s="50"/>
      <c r="D33" s="84">
        <f t="shared" ref="D33:N33" si="4">D16+D19+D26+D31</f>
        <v>56.57</v>
      </c>
      <c r="E33" s="84">
        <f t="shared" si="4"/>
        <v>41.400000000000006</v>
      </c>
      <c r="F33" s="84">
        <f t="shared" si="4"/>
        <v>152.5</v>
      </c>
      <c r="G33" s="84">
        <f t="shared" si="4"/>
        <v>706.1</v>
      </c>
      <c r="H33" s="84">
        <f t="shared" si="4"/>
        <v>180.75</v>
      </c>
      <c r="I33" s="84">
        <f t="shared" si="4"/>
        <v>885.7</v>
      </c>
      <c r="J33" s="84">
        <f t="shared" si="4"/>
        <v>8.07</v>
      </c>
      <c r="K33" s="84">
        <f t="shared" si="4"/>
        <v>205.3</v>
      </c>
      <c r="L33" s="84">
        <f t="shared" si="4"/>
        <v>0.496</v>
      </c>
      <c r="M33" s="84">
        <f t="shared" si="4"/>
        <v>64.53</v>
      </c>
      <c r="N33" s="84">
        <f t="shared" si="4"/>
        <v>1199.5</v>
      </c>
      <c r="O33" s="59"/>
      <c r="P33" s="54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6" zoomScale="80" zoomScaleNormal="80" workbookViewId="0">
      <selection activeCell="T20" sqref="T20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0"/>
      <c r="B1" s="20"/>
      <c r="C1" s="20"/>
      <c r="D1" s="20"/>
      <c r="E1" s="20"/>
      <c r="F1" s="20"/>
      <c r="G1" s="46"/>
      <c r="H1" s="20"/>
      <c r="I1" s="20"/>
      <c r="J1" s="76" t="s">
        <v>9</v>
      </c>
      <c r="K1" s="114"/>
      <c r="L1" s="114"/>
      <c r="M1" s="97"/>
      <c r="N1" s="76"/>
      <c r="O1" s="76"/>
    </row>
    <row r="2" spans="1:15" x14ac:dyDescent="0.3">
      <c r="A2" s="20"/>
      <c r="B2" s="20"/>
      <c r="C2" s="20"/>
      <c r="D2" s="20"/>
      <c r="E2" s="20"/>
      <c r="F2" s="20"/>
      <c r="G2" s="46"/>
      <c r="H2" s="20"/>
      <c r="I2" s="20"/>
      <c r="J2" s="122" t="s">
        <v>22</v>
      </c>
      <c r="K2" s="122"/>
      <c r="L2" s="122"/>
      <c r="M2" s="122"/>
      <c r="N2" s="122"/>
      <c r="O2" s="122"/>
    </row>
    <row r="3" spans="1:15" x14ac:dyDescent="0.3">
      <c r="A3" s="20"/>
      <c r="B3" s="20"/>
      <c r="C3" s="20"/>
      <c r="D3" s="20"/>
      <c r="E3" s="20"/>
      <c r="F3" s="20"/>
      <c r="G3" s="46"/>
      <c r="H3" s="20"/>
      <c r="I3" s="20"/>
      <c r="J3" s="20"/>
      <c r="K3" s="20"/>
      <c r="L3" s="20"/>
      <c r="M3" s="20"/>
      <c r="N3" s="20" t="s">
        <v>24</v>
      </c>
    </row>
    <row r="4" spans="1:15" x14ac:dyDescent="0.3">
      <c r="A4" s="20"/>
      <c r="B4" s="20"/>
      <c r="C4" s="20"/>
      <c r="D4" s="20"/>
      <c r="E4" s="20"/>
      <c r="F4" s="20"/>
      <c r="G4" s="20"/>
      <c r="H4" s="137"/>
      <c r="I4" s="137"/>
      <c r="J4" s="137"/>
      <c r="K4" s="137"/>
      <c r="L4" s="137"/>
      <c r="M4" s="137"/>
      <c r="N4" s="137"/>
      <c r="O4" s="71"/>
    </row>
    <row r="5" spans="1:15" x14ac:dyDescent="0.3">
      <c r="A5" s="20"/>
      <c r="B5" s="20"/>
      <c r="C5" s="20"/>
      <c r="D5" s="20"/>
      <c r="E5" s="20"/>
      <c r="F5" s="20"/>
      <c r="G5" s="46"/>
      <c r="H5" s="20"/>
      <c r="I5" s="20"/>
      <c r="J5" s="20"/>
      <c r="K5" s="20"/>
      <c r="L5" s="20"/>
      <c r="M5" s="20"/>
      <c r="N5" s="153" t="s">
        <v>58</v>
      </c>
      <c r="O5" s="154"/>
    </row>
    <row r="6" spans="1:15" x14ac:dyDescent="0.3">
      <c r="A6" s="7"/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</row>
    <row r="7" spans="1:15" x14ac:dyDescent="0.3">
      <c r="A7" s="138" t="s">
        <v>65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5" ht="15.6" x14ac:dyDescent="0.3">
      <c r="A8" s="140" t="s">
        <v>17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5" x14ac:dyDescent="0.3">
      <c r="A9" s="135" t="s">
        <v>34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5" ht="45.75" customHeight="1" x14ac:dyDescent="0.3">
      <c r="A10" s="125" t="s">
        <v>10</v>
      </c>
      <c r="B10" s="127" t="s">
        <v>0</v>
      </c>
      <c r="C10" s="129" t="s">
        <v>7</v>
      </c>
      <c r="D10" s="155" t="s">
        <v>11</v>
      </c>
      <c r="E10" s="156"/>
      <c r="F10" s="157"/>
      <c r="G10" s="150" t="s">
        <v>37</v>
      </c>
      <c r="H10" s="151"/>
      <c r="I10" s="151"/>
      <c r="J10" s="152"/>
      <c r="K10" s="158" t="s">
        <v>53</v>
      </c>
      <c r="L10" s="159"/>
      <c r="M10" s="160"/>
      <c r="N10" s="148" t="s">
        <v>41</v>
      </c>
      <c r="O10" s="148" t="s">
        <v>16</v>
      </c>
    </row>
    <row r="11" spans="1:15" ht="85.5" customHeight="1" x14ac:dyDescent="0.3">
      <c r="A11" s="126"/>
      <c r="B11" s="128"/>
      <c r="C11" s="128"/>
      <c r="D11" s="102" t="s">
        <v>54</v>
      </c>
      <c r="E11" s="116" t="s">
        <v>55</v>
      </c>
      <c r="F11" s="116" t="s">
        <v>56</v>
      </c>
      <c r="G11" s="5" t="s">
        <v>38</v>
      </c>
      <c r="H11" s="5" t="s">
        <v>39</v>
      </c>
      <c r="I11" s="5" t="s">
        <v>49</v>
      </c>
      <c r="J11" s="6" t="s">
        <v>40</v>
      </c>
      <c r="K11" s="6" t="s">
        <v>50</v>
      </c>
      <c r="L11" s="6" t="s">
        <v>51</v>
      </c>
      <c r="M11" s="6" t="s">
        <v>52</v>
      </c>
      <c r="N11" s="149"/>
      <c r="O11" s="149"/>
    </row>
    <row r="12" spans="1:15" ht="19.5" customHeight="1" x14ac:dyDescent="0.3">
      <c r="A12" s="21"/>
      <c r="B12" s="22" t="s">
        <v>6</v>
      </c>
      <c r="C12" s="4"/>
      <c r="D12" s="85"/>
      <c r="E12" s="99"/>
      <c r="F12" s="99"/>
      <c r="G12" s="83"/>
      <c r="H12" s="11"/>
      <c r="I12" s="117"/>
      <c r="J12" s="36"/>
      <c r="K12" s="106"/>
      <c r="L12" s="36"/>
      <c r="M12" s="36"/>
      <c r="N12" s="106"/>
      <c r="O12" s="12"/>
    </row>
    <row r="13" spans="1:15" ht="15" customHeight="1" x14ac:dyDescent="0.3">
      <c r="A13" s="23" t="s">
        <v>1</v>
      </c>
      <c r="B13" s="17" t="s">
        <v>14</v>
      </c>
      <c r="C13" s="18" t="s">
        <v>35</v>
      </c>
      <c r="D13" s="86">
        <v>5</v>
      </c>
      <c r="E13" s="45">
        <v>7.2</v>
      </c>
      <c r="F13" s="45">
        <v>15.5</v>
      </c>
      <c r="G13" s="33">
        <v>96.1</v>
      </c>
      <c r="H13" s="3">
        <v>13.4</v>
      </c>
      <c r="I13" s="113">
        <v>77.3</v>
      </c>
      <c r="J13" s="34">
        <v>0.71</v>
      </c>
      <c r="K13" s="107">
        <v>36.4</v>
      </c>
      <c r="L13" s="34">
        <v>0.05</v>
      </c>
      <c r="M13" s="34">
        <v>0</v>
      </c>
      <c r="N13" s="107">
        <v>147</v>
      </c>
      <c r="O13" s="30">
        <v>3</v>
      </c>
    </row>
    <row r="14" spans="1:15" x14ac:dyDescent="0.3">
      <c r="A14" s="23"/>
      <c r="B14" s="25" t="s">
        <v>33</v>
      </c>
      <c r="C14" s="26">
        <v>180</v>
      </c>
      <c r="D14" s="85">
        <v>5</v>
      </c>
      <c r="E14" s="85">
        <v>4.5999999999999996</v>
      </c>
      <c r="F14" s="85">
        <v>17.5</v>
      </c>
      <c r="G14" s="83">
        <v>145.4</v>
      </c>
      <c r="H14" s="11">
        <v>21.7</v>
      </c>
      <c r="I14" s="117">
        <v>124.2</v>
      </c>
      <c r="J14" s="36">
        <v>0.46</v>
      </c>
      <c r="K14" s="106">
        <v>28</v>
      </c>
      <c r="L14" s="36">
        <v>0.08</v>
      </c>
      <c r="M14" s="36">
        <v>0.82</v>
      </c>
      <c r="N14" s="106">
        <v>128</v>
      </c>
      <c r="O14" s="72">
        <v>93</v>
      </c>
    </row>
    <row r="15" spans="1:15" x14ac:dyDescent="0.3">
      <c r="A15" s="24"/>
      <c r="B15" s="17" t="s">
        <v>42</v>
      </c>
      <c r="C15" s="18" t="s">
        <v>44</v>
      </c>
      <c r="D15" s="86">
        <v>0.1</v>
      </c>
      <c r="E15" s="45">
        <v>0</v>
      </c>
      <c r="F15" s="45">
        <v>10.199999999999999</v>
      </c>
      <c r="G15" s="86">
        <v>12.8</v>
      </c>
      <c r="H15" s="45">
        <v>2.2000000000000002</v>
      </c>
      <c r="I15" s="118">
        <v>4</v>
      </c>
      <c r="J15" s="39">
        <v>0.32</v>
      </c>
      <c r="K15" s="109"/>
      <c r="L15" s="39"/>
      <c r="M15" s="39">
        <v>2.83</v>
      </c>
      <c r="N15" s="109">
        <v>41</v>
      </c>
      <c r="O15" s="40">
        <v>393</v>
      </c>
    </row>
    <row r="16" spans="1:15" x14ac:dyDescent="0.3">
      <c r="A16" s="24"/>
      <c r="B16" s="15" t="s">
        <v>3</v>
      </c>
      <c r="C16" s="51">
        <v>422</v>
      </c>
      <c r="D16" s="101">
        <f>D13+D14+D15</f>
        <v>10.1</v>
      </c>
      <c r="E16" s="101">
        <f t="shared" ref="E16:N16" si="0">E13+E14+E15</f>
        <v>11.8</v>
      </c>
      <c r="F16" s="101">
        <f t="shared" si="0"/>
        <v>43.2</v>
      </c>
      <c r="G16" s="101">
        <f t="shared" si="0"/>
        <v>254.3</v>
      </c>
      <c r="H16" s="101">
        <f t="shared" si="0"/>
        <v>37.300000000000004</v>
      </c>
      <c r="I16" s="101">
        <f t="shared" si="0"/>
        <v>205.5</v>
      </c>
      <c r="J16" s="101">
        <f t="shared" si="0"/>
        <v>1.49</v>
      </c>
      <c r="K16" s="38">
        <f t="shared" si="0"/>
        <v>64.400000000000006</v>
      </c>
      <c r="L16" s="101">
        <f t="shared" si="0"/>
        <v>0.13</v>
      </c>
      <c r="M16" s="101">
        <f t="shared" si="0"/>
        <v>3.65</v>
      </c>
      <c r="N16" s="101">
        <f t="shared" si="0"/>
        <v>316</v>
      </c>
      <c r="O16" s="30"/>
    </row>
    <row r="17" spans="1:15" ht="18.75" customHeight="1" x14ac:dyDescent="0.3">
      <c r="A17" s="24"/>
      <c r="B17" s="28" t="s">
        <v>26</v>
      </c>
      <c r="C17" s="52">
        <f>N16*90/N33</f>
        <v>18.972648432288192</v>
      </c>
      <c r="D17" s="101"/>
      <c r="E17" s="42"/>
      <c r="F17" s="42"/>
      <c r="G17" s="32"/>
      <c r="H17" s="14"/>
      <c r="I17" s="14"/>
      <c r="J17" s="35"/>
      <c r="K17" s="37"/>
      <c r="L17" s="35"/>
      <c r="M17" s="35"/>
      <c r="N17" s="37"/>
      <c r="O17" s="30"/>
    </row>
    <row r="18" spans="1:15" x14ac:dyDescent="0.3">
      <c r="A18" s="27" t="s">
        <v>12</v>
      </c>
      <c r="B18" s="1" t="s">
        <v>60</v>
      </c>
      <c r="C18" s="2">
        <v>100</v>
      </c>
      <c r="D18" s="86">
        <v>1.6</v>
      </c>
      <c r="E18" s="45">
        <v>0.6</v>
      </c>
      <c r="F18" s="45">
        <v>21</v>
      </c>
      <c r="G18" s="33">
        <v>8</v>
      </c>
      <c r="H18" s="3">
        <v>42</v>
      </c>
      <c r="I18" s="3">
        <v>28</v>
      </c>
      <c r="J18" s="34">
        <v>0.6</v>
      </c>
      <c r="K18" s="107"/>
      <c r="L18" s="34">
        <v>0.04</v>
      </c>
      <c r="M18" s="34">
        <v>10</v>
      </c>
      <c r="N18" s="107">
        <v>94</v>
      </c>
      <c r="O18" s="30"/>
    </row>
    <row r="19" spans="1:15" x14ac:dyDescent="0.3">
      <c r="A19" s="27"/>
      <c r="B19" s="28" t="s">
        <v>3</v>
      </c>
      <c r="C19" s="29">
        <v>100</v>
      </c>
      <c r="D19" s="101">
        <f>D18</f>
        <v>1.6</v>
      </c>
      <c r="E19" s="101">
        <f t="shared" ref="E19:N19" si="1">E18</f>
        <v>0.6</v>
      </c>
      <c r="F19" s="101">
        <f t="shared" si="1"/>
        <v>21</v>
      </c>
      <c r="G19" s="101">
        <f t="shared" si="1"/>
        <v>8</v>
      </c>
      <c r="H19" s="101">
        <f t="shared" si="1"/>
        <v>42</v>
      </c>
      <c r="I19" s="101">
        <f t="shared" si="1"/>
        <v>28</v>
      </c>
      <c r="J19" s="101">
        <f t="shared" si="1"/>
        <v>0.6</v>
      </c>
      <c r="K19" s="38">
        <f t="shared" si="1"/>
        <v>0</v>
      </c>
      <c r="L19" s="101">
        <f t="shared" si="1"/>
        <v>0.04</v>
      </c>
      <c r="M19" s="101">
        <f t="shared" si="1"/>
        <v>10</v>
      </c>
      <c r="N19" s="101">
        <f t="shared" si="1"/>
        <v>94</v>
      </c>
      <c r="O19" s="12"/>
    </row>
    <row r="20" spans="1:15" ht="14.25" customHeight="1" x14ac:dyDescent="0.3">
      <c r="A20" s="27"/>
      <c r="B20" s="28" t="s">
        <v>27</v>
      </c>
      <c r="C20" s="13">
        <f>N19*90/N33</f>
        <v>5.6437625083388925</v>
      </c>
      <c r="D20" s="101"/>
      <c r="E20" s="42"/>
      <c r="F20" s="42"/>
      <c r="G20" s="32"/>
      <c r="H20" s="14"/>
      <c r="I20" s="14"/>
      <c r="J20" s="35"/>
      <c r="K20" s="37"/>
      <c r="L20" s="35"/>
      <c r="M20" s="35"/>
      <c r="N20" s="37"/>
      <c r="O20" s="30"/>
    </row>
    <row r="21" spans="1:15" x14ac:dyDescent="0.3">
      <c r="A21" s="27"/>
      <c r="B21" s="17" t="s">
        <v>59</v>
      </c>
      <c r="C21" s="44">
        <v>60</v>
      </c>
      <c r="D21" s="86">
        <v>0.74</v>
      </c>
      <c r="E21" s="45">
        <v>3.6</v>
      </c>
      <c r="F21" s="45">
        <v>4</v>
      </c>
      <c r="G21" s="86">
        <v>21</v>
      </c>
      <c r="H21" s="45">
        <v>12.6</v>
      </c>
      <c r="I21" s="45">
        <v>24.6</v>
      </c>
      <c r="J21" s="39">
        <v>0.8</v>
      </c>
      <c r="K21" s="109"/>
      <c r="L21" s="39">
        <v>0.02</v>
      </c>
      <c r="M21" s="39">
        <v>5.7</v>
      </c>
      <c r="N21" s="109">
        <v>51</v>
      </c>
      <c r="O21" s="40">
        <v>33</v>
      </c>
    </row>
    <row r="22" spans="1:15" ht="25.5" customHeight="1" x14ac:dyDescent="0.3">
      <c r="A22" s="16"/>
      <c r="B22" s="17" t="s">
        <v>25</v>
      </c>
      <c r="C22" s="18" t="s">
        <v>18</v>
      </c>
      <c r="D22" s="86">
        <v>1.8</v>
      </c>
      <c r="E22" s="45">
        <v>4.7</v>
      </c>
      <c r="F22" s="45">
        <v>8.8000000000000007</v>
      </c>
      <c r="G22" s="33">
        <v>34.700000000000003</v>
      </c>
      <c r="H22" s="3">
        <v>17.8</v>
      </c>
      <c r="I22" s="3">
        <v>38.1</v>
      </c>
      <c r="J22" s="34">
        <v>0.6</v>
      </c>
      <c r="K22" s="107"/>
      <c r="L22" s="34">
        <v>0.04</v>
      </c>
      <c r="M22" s="34">
        <v>14.77</v>
      </c>
      <c r="N22" s="107">
        <v>83</v>
      </c>
      <c r="O22" s="30">
        <v>67</v>
      </c>
    </row>
    <row r="23" spans="1:15" ht="26.4" x14ac:dyDescent="0.3">
      <c r="A23" s="16"/>
      <c r="B23" s="25" t="s">
        <v>31</v>
      </c>
      <c r="C23" s="26" t="s">
        <v>36</v>
      </c>
      <c r="D23" s="85">
        <v>22</v>
      </c>
      <c r="E23" s="99">
        <v>15.7</v>
      </c>
      <c r="F23" s="99">
        <v>32.5</v>
      </c>
      <c r="G23" s="83">
        <v>27.9</v>
      </c>
      <c r="H23" s="11">
        <v>51</v>
      </c>
      <c r="I23" s="11">
        <v>211.9</v>
      </c>
      <c r="J23" s="36">
        <v>2</v>
      </c>
      <c r="K23" s="106">
        <v>34.799999999999997</v>
      </c>
      <c r="L23" s="36">
        <v>0.2</v>
      </c>
      <c r="M23" s="36">
        <v>20.83</v>
      </c>
      <c r="N23" s="106">
        <v>350</v>
      </c>
      <c r="O23" s="72" t="s">
        <v>28</v>
      </c>
    </row>
    <row r="24" spans="1:15" x14ac:dyDescent="0.3">
      <c r="A24" s="16"/>
      <c r="B24" s="17" t="s">
        <v>21</v>
      </c>
      <c r="C24" s="18">
        <v>180</v>
      </c>
      <c r="D24" s="86">
        <v>0.2</v>
      </c>
      <c r="E24" s="45">
        <v>0</v>
      </c>
      <c r="F24" s="45">
        <v>19.899999999999999</v>
      </c>
      <c r="G24" s="33">
        <v>12.5</v>
      </c>
      <c r="H24" s="3">
        <v>4.5</v>
      </c>
      <c r="I24" s="3">
        <v>8.5</v>
      </c>
      <c r="J24" s="34">
        <v>0.25</v>
      </c>
      <c r="K24" s="107"/>
      <c r="L24" s="34">
        <v>0.04</v>
      </c>
      <c r="M24" s="34">
        <v>21.96</v>
      </c>
      <c r="N24" s="107">
        <v>81</v>
      </c>
      <c r="O24" s="30">
        <v>378</v>
      </c>
    </row>
    <row r="25" spans="1:15" x14ac:dyDescent="0.3">
      <c r="A25" s="16"/>
      <c r="B25" s="31" t="s">
        <v>5</v>
      </c>
      <c r="C25" s="2">
        <v>35</v>
      </c>
      <c r="D25" s="86">
        <v>2.2999999999999998</v>
      </c>
      <c r="E25" s="45">
        <v>0.5</v>
      </c>
      <c r="F25" s="45">
        <v>11.7</v>
      </c>
      <c r="G25" s="33">
        <v>12.3</v>
      </c>
      <c r="H25" s="3">
        <v>16.5</v>
      </c>
      <c r="I25" s="3">
        <v>55.3</v>
      </c>
      <c r="J25" s="34">
        <v>1.37</v>
      </c>
      <c r="K25" s="107"/>
      <c r="L25" s="34">
        <v>0.06</v>
      </c>
      <c r="M25" s="34">
        <v>0</v>
      </c>
      <c r="N25" s="107">
        <v>61</v>
      </c>
      <c r="O25" s="30"/>
    </row>
    <row r="26" spans="1:15" x14ac:dyDescent="0.3">
      <c r="A26" s="27"/>
      <c r="B26" s="28" t="s">
        <v>3</v>
      </c>
      <c r="C26" s="29">
        <v>702</v>
      </c>
      <c r="D26" s="101">
        <f>D21+D22+D23+D24+D25</f>
        <v>27.04</v>
      </c>
      <c r="E26" s="101">
        <f t="shared" ref="E26:N26" si="2">E21+E22+E23+E24+E25</f>
        <v>24.5</v>
      </c>
      <c r="F26" s="101">
        <f t="shared" si="2"/>
        <v>76.899999999999991</v>
      </c>
      <c r="G26" s="101">
        <f t="shared" si="2"/>
        <v>108.39999999999999</v>
      </c>
      <c r="H26" s="101">
        <f t="shared" si="2"/>
        <v>102.4</v>
      </c>
      <c r="I26" s="101">
        <f t="shared" si="2"/>
        <v>338.40000000000003</v>
      </c>
      <c r="J26" s="101">
        <f t="shared" si="2"/>
        <v>5.0199999999999996</v>
      </c>
      <c r="K26" s="38">
        <f t="shared" si="2"/>
        <v>34.799999999999997</v>
      </c>
      <c r="L26" s="101">
        <f t="shared" si="2"/>
        <v>0.36</v>
      </c>
      <c r="M26" s="101">
        <f t="shared" si="2"/>
        <v>63.26</v>
      </c>
      <c r="N26" s="101">
        <f t="shared" si="2"/>
        <v>626</v>
      </c>
      <c r="O26" s="40"/>
    </row>
    <row r="27" spans="1:15" ht="15.75" customHeight="1" x14ac:dyDescent="0.3">
      <c r="A27" s="27"/>
      <c r="B27" s="79" t="s">
        <v>48</v>
      </c>
      <c r="C27" s="38">
        <f>N26*90/N33</f>
        <v>37.585056704469643</v>
      </c>
      <c r="D27" s="101"/>
      <c r="E27" s="42"/>
      <c r="F27" s="42"/>
      <c r="G27" s="101"/>
      <c r="H27" s="42"/>
      <c r="I27" s="42"/>
      <c r="J27" s="41"/>
      <c r="K27" s="100"/>
      <c r="L27" s="41"/>
      <c r="M27" s="41"/>
      <c r="N27" s="100"/>
      <c r="O27" s="40"/>
    </row>
    <row r="28" spans="1:15" x14ac:dyDescent="0.3">
      <c r="A28" s="27" t="s">
        <v>19</v>
      </c>
      <c r="B28" s="25" t="s">
        <v>46</v>
      </c>
      <c r="C28" s="26" t="s">
        <v>57</v>
      </c>
      <c r="D28" s="85">
        <v>22.2</v>
      </c>
      <c r="E28" s="85">
        <v>8</v>
      </c>
      <c r="F28" s="85">
        <v>32.200000000000003</v>
      </c>
      <c r="G28" s="83">
        <v>180.8</v>
      </c>
      <c r="H28" s="11">
        <v>33.6</v>
      </c>
      <c r="I28" s="117">
        <v>282.3</v>
      </c>
      <c r="J28" s="36">
        <v>0.92</v>
      </c>
      <c r="K28" s="106">
        <v>99.2</v>
      </c>
      <c r="L28" s="36"/>
      <c r="M28" s="36">
        <v>0.3</v>
      </c>
      <c r="N28" s="106">
        <v>288</v>
      </c>
      <c r="O28" s="72" t="s">
        <v>47</v>
      </c>
    </row>
    <row r="29" spans="1:15" x14ac:dyDescent="0.3">
      <c r="A29" s="27"/>
      <c r="B29" s="48" t="s">
        <v>29</v>
      </c>
      <c r="C29" s="2">
        <v>200</v>
      </c>
      <c r="D29" s="86">
        <v>5.6</v>
      </c>
      <c r="E29" s="45">
        <v>5.0999999999999996</v>
      </c>
      <c r="F29" s="45">
        <v>9.5</v>
      </c>
      <c r="G29" s="33">
        <v>252</v>
      </c>
      <c r="H29" s="3">
        <v>29.4</v>
      </c>
      <c r="I29" s="3">
        <v>189</v>
      </c>
      <c r="J29" s="34">
        <v>0.2</v>
      </c>
      <c r="K29" s="107">
        <v>42.2</v>
      </c>
      <c r="L29" s="34">
        <v>0.09</v>
      </c>
      <c r="M29" s="34">
        <v>0.9</v>
      </c>
      <c r="N29" s="107">
        <v>104</v>
      </c>
      <c r="O29" s="30">
        <v>400</v>
      </c>
    </row>
    <row r="30" spans="1:15" x14ac:dyDescent="0.3">
      <c r="A30" s="27"/>
      <c r="B30" s="9" t="s">
        <v>2</v>
      </c>
      <c r="C30" s="10">
        <v>30</v>
      </c>
      <c r="D30" s="83">
        <v>2.4</v>
      </c>
      <c r="E30" s="83">
        <v>0.5</v>
      </c>
      <c r="F30" s="83">
        <v>14.6</v>
      </c>
      <c r="G30" s="83">
        <v>6.9</v>
      </c>
      <c r="H30" s="11">
        <v>9.9</v>
      </c>
      <c r="I30" s="11">
        <v>26.1</v>
      </c>
      <c r="J30" s="36">
        <v>0.6</v>
      </c>
      <c r="K30" s="106"/>
      <c r="L30" s="36">
        <v>0.06</v>
      </c>
      <c r="M30" s="36">
        <v>0</v>
      </c>
      <c r="N30" s="106">
        <v>71</v>
      </c>
      <c r="O30" s="72"/>
    </row>
    <row r="31" spans="1:15" x14ac:dyDescent="0.3">
      <c r="A31" s="27"/>
      <c r="B31" s="28" t="s">
        <v>3</v>
      </c>
      <c r="C31" s="38">
        <v>430</v>
      </c>
      <c r="D31" s="101">
        <f>D28+D29+D30</f>
        <v>30.199999999999996</v>
      </c>
      <c r="E31" s="101">
        <f t="shared" ref="E31:M31" si="3">E28+E29+E30</f>
        <v>13.6</v>
      </c>
      <c r="F31" s="101">
        <f t="shared" si="3"/>
        <v>56.300000000000004</v>
      </c>
      <c r="G31" s="101">
        <f t="shared" si="3"/>
        <v>439.7</v>
      </c>
      <c r="H31" s="101">
        <f t="shared" si="3"/>
        <v>72.900000000000006</v>
      </c>
      <c r="I31" s="101">
        <f t="shared" si="3"/>
        <v>497.40000000000003</v>
      </c>
      <c r="J31" s="101">
        <f t="shared" si="3"/>
        <v>1.7200000000000002</v>
      </c>
      <c r="K31" s="38">
        <f t="shared" si="3"/>
        <v>141.4</v>
      </c>
      <c r="L31" s="101">
        <f t="shared" si="3"/>
        <v>0.15</v>
      </c>
      <c r="M31" s="101">
        <f t="shared" si="3"/>
        <v>1.2</v>
      </c>
      <c r="N31" s="101">
        <f t="shared" ref="N31" si="4">N28+N29+N30</f>
        <v>463</v>
      </c>
      <c r="O31" s="40"/>
    </row>
    <row r="32" spans="1:15" x14ac:dyDescent="0.3">
      <c r="A32" s="27"/>
      <c r="B32" s="79" t="s">
        <v>32</v>
      </c>
      <c r="C32" s="38">
        <f>N31*90/N33</f>
        <v>27.798532354903269</v>
      </c>
      <c r="D32" s="86"/>
      <c r="E32" s="45"/>
      <c r="F32" s="45"/>
      <c r="G32" s="86"/>
      <c r="H32" s="45"/>
      <c r="I32" s="45"/>
      <c r="J32" s="39"/>
      <c r="K32" s="109"/>
      <c r="L32" s="39"/>
      <c r="M32" s="39"/>
      <c r="N32" s="109"/>
      <c r="O32" s="40"/>
    </row>
    <row r="33" spans="1:15" x14ac:dyDescent="0.3">
      <c r="A33" s="27"/>
      <c r="B33" s="28" t="s">
        <v>8</v>
      </c>
      <c r="C33" s="29"/>
      <c r="D33" s="101">
        <f>D16+D19+D26+D31</f>
        <v>68.94</v>
      </c>
      <c r="E33" s="101">
        <f t="shared" ref="E33:M33" si="5">E16+E19+E26+E31</f>
        <v>50.5</v>
      </c>
      <c r="F33" s="101">
        <f t="shared" si="5"/>
        <v>197.4</v>
      </c>
      <c r="G33" s="101">
        <f t="shared" si="5"/>
        <v>810.4</v>
      </c>
      <c r="H33" s="101">
        <f t="shared" si="5"/>
        <v>254.60000000000002</v>
      </c>
      <c r="I33" s="101">
        <f t="shared" si="5"/>
        <v>1069.3000000000002</v>
      </c>
      <c r="J33" s="101">
        <f t="shared" si="5"/>
        <v>8.83</v>
      </c>
      <c r="K33" s="38">
        <f t="shared" si="5"/>
        <v>240.60000000000002</v>
      </c>
      <c r="L33" s="101">
        <f t="shared" si="5"/>
        <v>0.68</v>
      </c>
      <c r="M33" s="101">
        <f t="shared" si="5"/>
        <v>78.11</v>
      </c>
      <c r="N33" s="38">
        <f>N16+N19+N26+N31</f>
        <v>1499</v>
      </c>
      <c r="O33" s="12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2023-12-10T23:56:58Z</dcterms:modified>
</cp:coreProperties>
</file>