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8 день" sheetId="7" r:id="rId1"/>
  </sheets>
  <calcPr calcId="162913"/>
</workbook>
</file>

<file path=xl/calcChain.xml><?xml version="1.0" encoding="utf-8"?>
<calcChain xmlns="http://schemas.openxmlformats.org/spreadsheetml/2006/main">
  <c r="G22" i="7" l="1"/>
  <c r="F22" i="7"/>
  <c r="E22" i="7"/>
  <c r="D22" i="7"/>
  <c r="N14" i="7"/>
  <c r="M14" i="7"/>
  <c r="J14" i="7"/>
  <c r="H14" i="7"/>
  <c r="G14" i="7"/>
  <c r="F14" i="7"/>
  <c r="E14" i="7"/>
  <c r="D14" i="7"/>
  <c r="N11" i="7"/>
  <c r="M11" i="7"/>
  <c r="J11" i="7"/>
  <c r="J31" i="7" s="1"/>
  <c r="H11" i="7"/>
  <c r="G11" i="7"/>
  <c r="F11" i="7"/>
  <c r="E11" i="7"/>
  <c r="D11" i="7"/>
  <c r="E31" i="7" l="1"/>
  <c r="H31" i="7"/>
  <c r="G31" i="7"/>
  <c r="F31" i="7"/>
  <c r="D31" i="7"/>
  <c r="N31" i="7"/>
  <c r="E52" i="7" l="1"/>
  <c r="F52" i="7"/>
  <c r="G52" i="7"/>
  <c r="H52" i="7"/>
  <c r="M52" i="7"/>
  <c r="N52" i="7"/>
  <c r="D52" i="7"/>
  <c r="E44" i="7"/>
  <c r="F44" i="7"/>
  <c r="G44" i="7"/>
  <c r="H44" i="7"/>
  <c r="J44" i="7"/>
  <c r="M44" i="7"/>
  <c r="N44" i="7"/>
  <c r="D44" i="7"/>
  <c r="E41" i="7"/>
  <c r="F41" i="7"/>
  <c r="G41" i="7"/>
  <c r="H41" i="7"/>
  <c r="J41" i="7"/>
  <c r="M41" i="7"/>
  <c r="N41" i="7"/>
  <c r="N61" i="7" s="1"/>
  <c r="D41" i="7"/>
  <c r="M61" i="7" l="1"/>
  <c r="J61" i="7"/>
  <c r="H61" i="7"/>
  <c r="G61" i="7"/>
  <c r="E61" i="7"/>
  <c r="F61" i="7"/>
  <c r="C45" i="7" l="1"/>
  <c r="C53" i="7"/>
</calcChain>
</file>

<file path=xl/sharedStrings.xml><?xml version="1.0" encoding="utf-8"?>
<sst xmlns="http://schemas.openxmlformats.org/spreadsheetml/2006/main" count="102" uniqueCount="59">
  <si>
    <t>Наименование блюд</t>
  </si>
  <si>
    <t>Завтрак:</t>
  </si>
  <si>
    <t>Итого:</t>
  </si>
  <si>
    <t>Обед:</t>
  </si>
  <si>
    <t>Хлеб ржаной</t>
  </si>
  <si>
    <t>8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</si>
  <si>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</si>
  <si>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</si>
  <si>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</si>
  <si>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</si>
  <si>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</si>
  <si>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</si>
  <si>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</si>
  <si>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</si>
  <si>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</si>
  <si>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</si>
  <si>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</si>
  <si>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</si>
  <si>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</si>
  <si>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</si>
  <si>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</si>
  <si>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</si>
  <si>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</si>
  <si>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</si>
  <si>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</si>
  <si>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</si>
  <si>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</si>
  <si>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</si>
  <si>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</si>
  <si>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</si>
  <si>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</si>
  <si>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</si>
  <si>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</si>
  <si>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</si>
  <si>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</si>
  <si>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</si>
  <si>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</si>
  <si>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</si>
  <si>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</si>
  <si>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</si>
  <si>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</si>
  <si>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</t>
  </si>
  <si>
    <t>Суп гороховый с фрикаделькой</t>
  </si>
  <si>
    <t>20\150</t>
  </si>
  <si>
    <t>81\121</t>
  </si>
  <si>
    <t>Полдник</t>
  </si>
  <si>
    <t>Икра кабачковая</t>
  </si>
  <si>
    <t>Омлет натуральный</t>
  </si>
  <si>
    <t>хлеб пшеничный</t>
  </si>
  <si>
    <t>В1,мг</t>
  </si>
  <si>
    <t>20\200</t>
  </si>
  <si>
    <t>омлет натуральный</t>
  </si>
  <si>
    <t>каша манная ,масло</t>
  </si>
  <si>
    <t>130/30</t>
  </si>
  <si>
    <t xml:space="preserve"> 20,,5</t>
  </si>
  <si>
    <t>каша маная, масло</t>
  </si>
  <si>
    <t>110/30</t>
  </si>
  <si>
    <t xml:space="preserve">ПЕРСПЕКТИВНОЕ МЕНЮ НА 2022 - 2023 год </t>
  </si>
  <si>
    <t>Каша гречневая вязкая с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</si>
</sst>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16" fontId="2" fillId="4" borderId="3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3" zoomScale="110" zoomScaleNormal="110" workbookViewId="0">
      <selection activeCell="D52" sqref="D52"/>
    </sheetView>
  </sheetViews>
  <sheetFormatPr defaultRowHeight="14.4" x14ac:dyDescent="0.3"/>
  <cols>
    <col min="1" max="1" width="11.5546875" customWidth="1"/>
    <col min="2" max="2" width="33.88671875" customWidth="1"/>
    <col min="3" max="3" width="10.33203125" customWidth="1"/>
    <col min="4" max="4" width="7.6640625" customWidth="1"/>
    <col min="5" max="5" width="7.5546875" customWidth="1"/>
    <col min="6" max="9" width="8.33203125" customWidth="1"/>
    <col min="10" max="12" width="7.5546875" customWidth="1"/>
    <col min="13" max="13" width="6" customWidth="1"/>
    <col min="14" max="14" width="7.88671875" customWidth="1"/>
    <col min="15" max="15" width="13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61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 ht="15.6" x14ac:dyDescent="0.3">
      <c r="A3" s="156" t="s">
        <v>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6" x14ac:dyDescent="0.3">
      <c r="A4" s="154" t="s">
        <v>26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6" ht="44.25" customHeight="1" x14ac:dyDescent="0.3">
      <c r="A5" s="139" t="s">
        <v>12</v>
      </c>
      <c r="B5" s="141" t="s">
        <v>0</v>
      </c>
      <c r="C5" s="145" t="s">
        <v>6</v>
      </c>
      <c r="D5" s="158" t="s">
        <v>13</v>
      </c>
      <c r="E5" s="159"/>
      <c r="F5" s="160"/>
      <c r="G5" s="149" t="s">
        <v>28</v>
      </c>
      <c r="H5" s="150"/>
      <c r="I5" s="150"/>
      <c r="J5" s="151"/>
      <c r="K5" s="118"/>
      <c r="L5" s="118"/>
      <c r="M5" s="76" t="s">
        <v>33</v>
      </c>
      <c r="N5" s="152" t="s">
        <v>34</v>
      </c>
      <c r="O5" s="137" t="s">
        <v>17</v>
      </c>
      <c r="P5" s="50"/>
    </row>
    <row r="6" spans="1:16" ht="117.75" customHeight="1" x14ac:dyDescent="0.3">
      <c r="A6" s="140"/>
      <c r="B6" s="142"/>
      <c r="C6" s="142"/>
      <c r="D6" s="75" t="s">
        <v>36</v>
      </c>
      <c r="E6" s="75" t="s">
        <v>37</v>
      </c>
      <c r="F6" s="75" t="s">
        <v>38</v>
      </c>
      <c r="G6" s="20" t="s">
        <v>29</v>
      </c>
      <c r="H6" s="6" t="s">
        <v>30</v>
      </c>
      <c r="I6" s="6" t="s">
        <v>39</v>
      </c>
      <c r="J6" s="7" t="s">
        <v>31</v>
      </c>
      <c r="K6" s="120" t="s">
        <v>40</v>
      </c>
      <c r="L6" s="120" t="s">
        <v>41</v>
      </c>
      <c r="M6" s="74" t="s">
        <v>32</v>
      </c>
      <c r="N6" s="153"/>
      <c r="O6" s="138"/>
      <c r="P6" s="50"/>
    </row>
    <row r="7" spans="1:16" ht="17.399999999999999" x14ac:dyDescent="0.3">
      <c r="A7" s="43"/>
      <c r="B7" s="60" t="s">
        <v>5</v>
      </c>
      <c r="C7" s="61"/>
      <c r="D7" s="83"/>
      <c r="E7" s="83"/>
      <c r="F7" s="83"/>
      <c r="G7" s="87"/>
      <c r="H7" s="86"/>
      <c r="I7" s="86"/>
      <c r="J7" s="84"/>
      <c r="K7" s="84"/>
      <c r="L7" s="84"/>
      <c r="M7" s="84"/>
      <c r="N7" s="104"/>
      <c r="O7" s="68"/>
      <c r="P7" s="50"/>
    </row>
    <row r="8" spans="1:16" x14ac:dyDescent="0.3">
      <c r="A8" s="117" t="s">
        <v>1</v>
      </c>
      <c r="B8" s="10" t="s">
        <v>15</v>
      </c>
      <c r="C8" s="133" t="s">
        <v>54</v>
      </c>
      <c r="D8" s="79">
        <v>1.6</v>
      </c>
      <c r="E8" s="79">
        <v>4.2</v>
      </c>
      <c r="F8" s="79">
        <v>10.3</v>
      </c>
      <c r="G8" s="79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5">
        <v>85</v>
      </c>
      <c r="O8" s="91">
        <v>1</v>
      </c>
      <c r="P8" s="50"/>
    </row>
    <row r="9" spans="1:16" x14ac:dyDescent="0.3">
      <c r="A9" s="53"/>
      <c r="B9" s="10" t="s">
        <v>55</v>
      </c>
      <c r="C9" s="11">
        <v>178</v>
      </c>
      <c r="D9" s="79">
        <v>5.2</v>
      </c>
      <c r="E9" s="79">
        <v>6</v>
      </c>
      <c r="F9" s="79">
        <v>23.7</v>
      </c>
      <c r="G9" s="79">
        <v>7.4</v>
      </c>
      <c r="H9" s="12">
        <v>4.7</v>
      </c>
      <c r="I9" s="12">
        <v>24.2</v>
      </c>
      <c r="J9" s="38">
        <v>0.3</v>
      </c>
      <c r="K9" s="38">
        <v>23</v>
      </c>
      <c r="L9" s="38">
        <v>0.03</v>
      </c>
      <c r="M9" s="38">
        <v>0</v>
      </c>
      <c r="N9" s="105">
        <v>169</v>
      </c>
      <c r="O9" s="67">
        <v>185</v>
      </c>
      <c r="P9" s="50"/>
    </row>
    <row r="10" spans="1:16" x14ac:dyDescent="0.3">
      <c r="A10" s="53"/>
      <c r="B10" s="2" t="s">
        <v>7</v>
      </c>
      <c r="C10" s="3">
        <v>150</v>
      </c>
      <c r="D10" s="33">
        <v>2.1</v>
      </c>
      <c r="E10" s="33">
        <v>1.9</v>
      </c>
      <c r="F10" s="33">
        <v>10.6</v>
      </c>
      <c r="G10" s="33">
        <v>94.3</v>
      </c>
      <c r="H10" s="4">
        <v>10.5</v>
      </c>
      <c r="I10" s="4">
        <v>67.5</v>
      </c>
      <c r="J10" s="36">
        <v>0.1</v>
      </c>
      <c r="K10" s="36">
        <v>15</v>
      </c>
      <c r="L10" s="36">
        <v>0.03</v>
      </c>
      <c r="M10" s="36">
        <v>1.2</v>
      </c>
      <c r="N10" s="106">
        <v>68</v>
      </c>
      <c r="O10" s="30">
        <v>395</v>
      </c>
      <c r="P10" s="50"/>
    </row>
    <row r="11" spans="1:16" x14ac:dyDescent="0.3">
      <c r="A11" s="53"/>
      <c r="B11" s="56" t="s">
        <v>2</v>
      </c>
      <c r="C11" s="64">
        <v>353</v>
      </c>
      <c r="D11" s="66">
        <f t="shared" ref="D11:N11" si="0">D8+D9+D10</f>
        <v>8.9</v>
      </c>
      <c r="E11" s="66">
        <f t="shared" si="0"/>
        <v>12.1</v>
      </c>
      <c r="F11" s="66">
        <f t="shared" si="0"/>
        <v>44.6</v>
      </c>
      <c r="G11" s="66">
        <f t="shared" si="0"/>
        <v>107.5</v>
      </c>
      <c r="H11" s="66">
        <f t="shared" si="0"/>
        <v>21.4</v>
      </c>
      <c r="I11" s="66">
        <v>109.9</v>
      </c>
      <c r="J11" s="102">
        <f t="shared" si="0"/>
        <v>0.79999999999999993</v>
      </c>
      <c r="K11" s="102">
        <v>63</v>
      </c>
      <c r="L11" s="102">
        <v>0.1</v>
      </c>
      <c r="M11" s="102">
        <f t="shared" si="0"/>
        <v>1.2</v>
      </c>
      <c r="N11" s="58">
        <f t="shared" si="0"/>
        <v>322</v>
      </c>
      <c r="O11" s="68"/>
      <c r="P11" s="50"/>
    </row>
    <row r="12" spans="1:16" x14ac:dyDescent="0.3">
      <c r="A12" s="53"/>
      <c r="B12" s="54" t="s">
        <v>22</v>
      </c>
      <c r="C12" s="65">
        <v>19</v>
      </c>
      <c r="D12" s="66"/>
      <c r="E12" s="66"/>
      <c r="F12" s="66"/>
      <c r="G12" s="90"/>
      <c r="H12" s="85"/>
      <c r="I12" s="85"/>
      <c r="J12" s="89"/>
      <c r="K12" s="89"/>
      <c r="L12" s="89"/>
      <c r="M12" s="89"/>
      <c r="N12" s="88"/>
      <c r="O12" s="68"/>
      <c r="P12" s="50"/>
    </row>
    <row r="13" spans="1:16" x14ac:dyDescent="0.3">
      <c r="A13" s="107" t="s">
        <v>14</v>
      </c>
      <c r="B13" s="10" t="s">
        <v>35</v>
      </c>
      <c r="C13" s="11">
        <v>75</v>
      </c>
      <c r="D13" s="79">
        <v>1.5</v>
      </c>
      <c r="E13" s="79">
        <v>0.6</v>
      </c>
      <c r="F13" s="79">
        <v>19.899999999999999</v>
      </c>
      <c r="G13" s="79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0.4</v>
      </c>
      <c r="M13" s="38">
        <v>9.5</v>
      </c>
      <c r="N13" s="105">
        <v>89</v>
      </c>
      <c r="O13" s="67"/>
      <c r="P13" s="50"/>
    </row>
    <row r="14" spans="1:16" x14ac:dyDescent="0.3">
      <c r="A14" s="43"/>
      <c r="B14" s="54" t="s">
        <v>2</v>
      </c>
      <c r="C14" s="47">
        <v>75</v>
      </c>
      <c r="D14" s="80">
        <f t="shared" ref="D14:N14" si="1">D13</f>
        <v>1.5</v>
      </c>
      <c r="E14" s="80">
        <f t="shared" si="1"/>
        <v>0.6</v>
      </c>
      <c r="F14" s="80">
        <f t="shared" si="1"/>
        <v>19.899999999999999</v>
      </c>
      <c r="G14" s="80">
        <f t="shared" si="1"/>
        <v>7.6</v>
      </c>
      <c r="H14" s="80">
        <f t="shared" si="1"/>
        <v>39.9</v>
      </c>
      <c r="I14" s="80">
        <v>26.6</v>
      </c>
      <c r="J14" s="80">
        <f t="shared" si="1"/>
        <v>0.56999999999999995</v>
      </c>
      <c r="K14" s="80"/>
      <c r="L14" s="80">
        <v>0.4</v>
      </c>
      <c r="M14" s="80">
        <f t="shared" si="1"/>
        <v>9.5</v>
      </c>
      <c r="N14" s="80">
        <f t="shared" si="1"/>
        <v>89</v>
      </c>
      <c r="O14" s="55"/>
      <c r="P14" s="50"/>
    </row>
    <row r="15" spans="1:16" x14ac:dyDescent="0.3">
      <c r="A15" s="43"/>
      <c r="B15" s="54" t="s">
        <v>23</v>
      </c>
      <c r="C15" s="58">
        <v>5</v>
      </c>
      <c r="D15" s="66"/>
      <c r="E15" s="66"/>
      <c r="F15" s="66"/>
      <c r="G15" s="90"/>
      <c r="H15" s="85"/>
      <c r="I15" s="85"/>
      <c r="J15" s="89"/>
      <c r="K15" s="89"/>
      <c r="L15" s="89"/>
      <c r="M15" s="89"/>
      <c r="N15" s="88"/>
      <c r="O15" s="68"/>
      <c r="P15" s="50"/>
    </row>
    <row r="16" spans="1:16" x14ac:dyDescent="0.3">
      <c r="A16" s="107" t="s">
        <v>3</v>
      </c>
      <c r="B16" s="49" t="s">
        <v>46</v>
      </c>
      <c r="C16" s="46">
        <v>30</v>
      </c>
      <c r="D16" s="77">
        <v>0.43</v>
      </c>
      <c r="E16" s="77">
        <v>1.6</v>
      </c>
      <c r="F16" s="77">
        <v>2.64</v>
      </c>
      <c r="G16" s="78">
        <v>5.5</v>
      </c>
      <c r="H16" s="63">
        <v>5</v>
      </c>
      <c r="I16" s="63">
        <v>12.6</v>
      </c>
      <c r="J16" s="71">
        <v>0.3</v>
      </c>
      <c r="K16" s="71"/>
      <c r="L16" s="71">
        <v>0.02</v>
      </c>
      <c r="M16" s="71">
        <v>4.2</v>
      </c>
      <c r="N16" s="62">
        <v>26.5</v>
      </c>
      <c r="O16" s="55">
        <v>18</v>
      </c>
      <c r="P16" s="50"/>
    </row>
    <row r="17" spans="1:16" x14ac:dyDescent="0.3">
      <c r="A17" s="43"/>
      <c r="B17" s="25" t="s">
        <v>42</v>
      </c>
      <c r="C17" s="26" t="s">
        <v>43</v>
      </c>
      <c r="D17" s="81">
        <v>7.1</v>
      </c>
      <c r="E17" s="81">
        <v>5.2</v>
      </c>
      <c r="F17" s="81">
        <v>10</v>
      </c>
      <c r="G17" s="79">
        <v>25.9</v>
      </c>
      <c r="H17" s="12">
        <v>26.8</v>
      </c>
      <c r="I17" s="12">
        <v>88.8</v>
      </c>
      <c r="J17" s="38">
        <v>1.49</v>
      </c>
      <c r="K17" s="38">
        <v>4</v>
      </c>
      <c r="L17" s="38">
        <v>0.15</v>
      </c>
      <c r="M17" s="38">
        <v>3.7</v>
      </c>
      <c r="N17" s="105">
        <v>115</v>
      </c>
      <c r="O17" s="67" t="s">
        <v>44</v>
      </c>
      <c r="P17" s="50"/>
    </row>
    <row r="18" spans="1:16" x14ac:dyDescent="0.3">
      <c r="A18" s="53"/>
      <c r="B18" s="25" t="s">
        <v>58</v>
      </c>
      <c r="C18" s="26" t="s">
        <v>56</v>
      </c>
      <c r="D18" s="81">
        <v>15.3</v>
      </c>
      <c r="E18" s="81">
        <v>6.8</v>
      </c>
      <c r="F18" s="81">
        <v>36.1</v>
      </c>
      <c r="G18" s="12">
        <v>26.1</v>
      </c>
      <c r="H18" s="12">
        <v>33</v>
      </c>
      <c r="I18" s="12">
        <v>241.9</v>
      </c>
      <c r="J18" s="38">
        <v>5.14</v>
      </c>
      <c r="K18" s="38">
        <v>4401</v>
      </c>
      <c r="L18" s="38">
        <v>0.25</v>
      </c>
      <c r="M18" s="38">
        <v>5.57</v>
      </c>
      <c r="N18" s="105">
        <v>260</v>
      </c>
      <c r="O18" s="67">
        <v>292</v>
      </c>
      <c r="P18" s="50"/>
    </row>
    <row r="19" spans="1:16" hidden="1" x14ac:dyDescent="0.3">
      <c r="A19" s="53"/>
      <c r="B19" s="25"/>
      <c r="C19" s="26"/>
      <c r="D19" s="81"/>
      <c r="E19" s="81"/>
      <c r="F19" s="81"/>
      <c r="G19" s="79"/>
      <c r="H19" s="12"/>
      <c r="I19" s="12"/>
      <c r="J19" s="38"/>
      <c r="K19" s="38"/>
      <c r="L19" s="38"/>
      <c r="M19" s="38"/>
      <c r="N19" s="105"/>
      <c r="O19" s="67"/>
      <c r="P19" s="50"/>
    </row>
    <row r="20" spans="1:16" x14ac:dyDescent="0.3">
      <c r="A20" s="43"/>
      <c r="B20" s="25" t="s">
        <v>19</v>
      </c>
      <c r="C20" s="26">
        <v>150</v>
      </c>
      <c r="D20" s="81">
        <v>0.5</v>
      </c>
      <c r="E20" s="81">
        <v>0.3</v>
      </c>
      <c r="F20" s="81">
        <v>24.5</v>
      </c>
      <c r="G20" s="79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5">
        <v>102</v>
      </c>
      <c r="O20" s="67">
        <v>399</v>
      </c>
      <c r="P20" s="50"/>
    </row>
    <row r="21" spans="1:16" x14ac:dyDescent="0.3">
      <c r="A21" s="43"/>
      <c r="B21" s="92" t="s">
        <v>4</v>
      </c>
      <c r="C21" s="11">
        <v>30</v>
      </c>
      <c r="D21" s="79">
        <v>2</v>
      </c>
      <c r="E21" s="79">
        <v>0.4</v>
      </c>
      <c r="F21" s="79">
        <v>10</v>
      </c>
      <c r="G21" s="79">
        <v>10.5</v>
      </c>
      <c r="H21" s="12">
        <v>14.1</v>
      </c>
      <c r="I21" s="12"/>
      <c r="J21" s="38">
        <v>1.2</v>
      </c>
      <c r="K21" s="38"/>
      <c r="L21" s="38"/>
      <c r="M21" s="38">
        <v>0</v>
      </c>
      <c r="N21" s="105">
        <v>52.2</v>
      </c>
      <c r="O21" s="67"/>
      <c r="P21" s="50"/>
    </row>
    <row r="22" spans="1:16" x14ac:dyDescent="0.3">
      <c r="A22" s="43"/>
      <c r="B22" s="54" t="s">
        <v>2</v>
      </c>
      <c r="C22" s="47">
        <v>520</v>
      </c>
      <c r="D22" s="80">
        <f t="shared" ref="D22:G22" si="2">D16+D17+D18+D19+D20+D21</f>
        <v>25.33</v>
      </c>
      <c r="E22" s="80">
        <f t="shared" si="2"/>
        <v>14.300000000000002</v>
      </c>
      <c r="F22" s="80">
        <f t="shared" si="2"/>
        <v>83.240000000000009</v>
      </c>
      <c r="G22" s="80">
        <f t="shared" si="2"/>
        <v>98</v>
      </c>
      <c r="H22" s="80">
        <v>93</v>
      </c>
      <c r="I22" s="80">
        <v>400.6</v>
      </c>
      <c r="J22" s="103">
        <v>8.3000000000000007</v>
      </c>
      <c r="K22" s="103">
        <v>4404.6000000000004</v>
      </c>
      <c r="L22" s="103">
        <v>0.5</v>
      </c>
      <c r="M22" s="103">
        <v>16.5</v>
      </c>
      <c r="N22" s="57">
        <v>560.5</v>
      </c>
      <c r="O22" s="55"/>
      <c r="P22" s="50"/>
    </row>
    <row r="23" spans="1:16" x14ac:dyDescent="0.3">
      <c r="A23" s="59"/>
      <c r="B23" s="54" t="s">
        <v>25</v>
      </c>
      <c r="C23" s="57">
        <v>34</v>
      </c>
      <c r="D23" s="80"/>
      <c r="E23" s="80"/>
      <c r="F23" s="80"/>
      <c r="G23" s="87"/>
      <c r="H23" s="86"/>
      <c r="I23" s="86"/>
      <c r="J23" s="84"/>
      <c r="K23" s="84"/>
      <c r="L23" s="84"/>
      <c r="M23" s="84"/>
      <c r="N23" s="104"/>
      <c r="O23" s="55"/>
      <c r="P23" s="50"/>
    </row>
    <row r="24" spans="1:16" x14ac:dyDescent="0.3">
      <c r="A24" s="59" t="s">
        <v>45</v>
      </c>
      <c r="B24" s="54" t="s">
        <v>46</v>
      </c>
      <c r="C24" s="57">
        <v>30</v>
      </c>
      <c r="D24" s="80">
        <v>0.3</v>
      </c>
      <c r="E24" s="80">
        <v>2.1</v>
      </c>
      <c r="F24" s="80">
        <v>2.1</v>
      </c>
      <c r="G24" s="128">
        <v>12.3</v>
      </c>
      <c r="H24" s="129">
        <v>10.5</v>
      </c>
      <c r="I24" s="129">
        <v>20.100000000000001</v>
      </c>
      <c r="J24" s="130">
        <v>2.1</v>
      </c>
      <c r="K24" s="130"/>
      <c r="L24" s="130">
        <v>0.01</v>
      </c>
      <c r="M24" s="130">
        <v>2.1</v>
      </c>
      <c r="N24" s="131">
        <v>29</v>
      </c>
      <c r="O24" s="132"/>
      <c r="P24" s="50"/>
    </row>
    <row r="25" spans="1:16" ht="13.2" customHeight="1" x14ac:dyDescent="0.3">
      <c r="A25" s="59"/>
      <c r="B25" s="49" t="s">
        <v>47</v>
      </c>
      <c r="C25" s="57">
        <v>100</v>
      </c>
      <c r="D25" s="80">
        <v>15.6</v>
      </c>
      <c r="E25" s="80">
        <v>19.5</v>
      </c>
      <c r="F25" s="80">
        <v>2.9</v>
      </c>
      <c r="G25" s="128">
        <v>107.1</v>
      </c>
      <c r="H25" s="129">
        <v>18</v>
      </c>
      <c r="I25" s="129">
        <v>242.5</v>
      </c>
      <c r="J25" s="130">
        <v>2.8</v>
      </c>
      <c r="K25" s="130">
        <v>346</v>
      </c>
      <c r="L25" s="130">
        <v>0.09</v>
      </c>
      <c r="M25" s="130">
        <v>0.3</v>
      </c>
      <c r="N25" s="131">
        <v>299</v>
      </c>
      <c r="O25" s="132"/>
      <c r="P25" s="50"/>
    </row>
    <row r="26" spans="1:16" hidden="1" x14ac:dyDescent="0.3">
      <c r="A26" s="59"/>
      <c r="B26" s="49"/>
      <c r="C26" s="57"/>
      <c r="D26" s="80"/>
      <c r="E26" s="80"/>
      <c r="F26" s="80"/>
      <c r="G26" s="128"/>
      <c r="H26" s="129"/>
      <c r="I26" s="129"/>
      <c r="J26" s="130"/>
      <c r="K26" s="130"/>
      <c r="L26" s="130"/>
      <c r="M26" s="130"/>
      <c r="N26" s="131"/>
      <c r="O26" s="132"/>
      <c r="P26" s="50"/>
    </row>
    <row r="27" spans="1:16" x14ac:dyDescent="0.3">
      <c r="A27" s="116"/>
      <c r="B27" s="72" t="s">
        <v>21</v>
      </c>
      <c r="C27" s="11">
        <v>100</v>
      </c>
      <c r="D27" s="79">
        <v>4.4000000000000004</v>
      </c>
      <c r="E27" s="79">
        <v>3.8</v>
      </c>
      <c r="F27" s="79">
        <v>6</v>
      </c>
      <c r="G27" s="79">
        <v>180</v>
      </c>
      <c r="H27" s="12">
        <v>21</v>
      </c>
      <c r="I27" s="12">
        <v>135</v>
      </c>
      <c r="J27" s="38">
        <v>0.15</v>
      </c>
      <c r="K27" s="38">
        <v>30</v>
      </c>
      <c r="L27" s="38">
        <v>0.06</v>
      </c>
      <c r="M27" s="38">
        <v>1.05</v>
      </c>
      <c r="N27" s="105">
        <v>75</v>
      </c>
      <c r="O27" s="67">
        <v>401</v>
      </c>
      <c r="P27" s="50"/>
    </row>
    <row r="28" spans="1:16" ht="15" customHeight="1" x14ac:dyDescent="0.3">
      <c r="A28" s="51"/>
      <c r="B28" s="25" t="s">
        <v>48</v>
      </c>
      <c r="C28" s="115">
        <v>15</v>
      </c>
      <c r="D28" s="81">
        <v>1.2</v>
      </c>
      <c r="E28" s="81">
        <v>0.2</v>
      </c>
      <c r="F28" s="81">
        <v>7.3</v>
      </c>
      <c r="G28" s="79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5">
        <v>35</v>
      </c>
      <c r="O28" s="67"/>
      <c r="P28" s="50"/>
    </row>
    <row r="29" spans="1:16" x14ac:dyDescent="0.3">
      <c r="A29" s="52"/>
      <c r="B29" s="54" t="s">
        <v>2</v>
      </c>
      <c r="C29" s="47">
        <v>215</v>
      </c>
      <c r="D29" s="80">
        <v>23.6</v>
      </c>
      <c r="E29" s="80">
        <v>26.6</v>
      </c>
      <c r="F29" s="80">
        <v>33.6</v>
      </c>
      <c r="G29" s="80">
        <v>311.5</v>
      </c>
      <c r="H29" s="80">
        <v>58.9</v>
      </c>
      <c r="I29" s="80">
        <v>435.1</v>
      </c>
      <c r="J29" s="80">
        <v>5.7</v>
      </c>
      <c r="K29" s="80">
        <v>376</v>
      </c>
      <c r="L29" s="80">
        <v>0.2</v>
      </c>
      <c r="M29" s="80">
        <v>3.5</v>
      </c>
      <c r="N29" s="80">
        <v>521</v>
      </c>
      <c r="O29" s="55"/>
      <c r="P29" s="50"/>
    </row>
    <row r="30" spans="1:16" x14ac:dyDescent="0.3">
      <c r="A30" s="107"/>
      <c r="B30" s="54" t="s">
        <v>24</v>
      </c>
      <c r="C30" s="57">
        <v>31</v>
      </c>
      <c r="D30" s="80"/>
      <c r="E30" s="80"/>
      <c r="F30" s="80"/>
      <c r="G30" s="63"/>
      <c r="H30" s="63"/>
      <c r="I30" s="63"/>
      <c r="J30" s="71"/>
      <c r="K30" s="71"/>
      <c r="L30" s="71"/>
      <c r="M30" s="71"/>
      <c r="N30" s="62"/>
      <c r="O30" s="55"/>
      <c r="P30" s="50"/>
    </row>
    <row r="31" spans="1:16" x14ac:dyDescent="0.3">
      <c r="A31" s="107"/>
      <c r="B31" s="54" t="s">
        <v>11</v>
      </c>
      <c r="C31" s="47"/>
      <c r="D31" s="80">
        <f t="shared" ref="D31:N31" si="3">D11+D14+D22+D29</f>
        <v>59.33</v>
      </c>
      <c r="E31" s="80">
        <f t="shared" si="3"/>
        <v>53.6</v>
      </c>
      <c r="F31" s="80">
        <f t="shared" si="3"/>
        <v>181.34</v>
      </c>
      <c r="G31" s="80">
        <f t="shared" si="3"/>
        <v>524.6</v>
      </c>
      <c r="H31" s="80">
        <f t="shared" si="3"/>
        <v>213.20000000000002</v>
      </c>
      <c r="I31" s="80">
        <v>972.2</v>
      </c>
      <c r="J31" s="103">
        <f t="shared" si="3"/>
        <v>15.370000000000001</v>
      </c>
      <c r="K31" s="103">
        <v>4843.6000000000004</v>
      </c>
      <c r="L31" s="103">
        <v>0.8</v>
      </c>
      <c r="M31" s="103">
        <v>30.6</v>
      </c>
      <c r="N31" s="57">
        <f t="shared" si="3"/>
        <v>1492.5</v>
      </c>
      <c r="O31" s="55"/>
      <c r="P31" s="50"/>
    </row>
    <row r="32" spans="1:16" x14ac:dyDescent="0.3">
      <c r="A32" s="121"/>
      <c r="B32" s="122"/>
      <c r="C32" s="123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6"/>
      <c r="O32" s="127"/>
      <c r="P32" s="50"/>
    </row>
    <row r="33" spans="1:15" ht="15.6" x14ac:dyDescent="0.3">
      <c r="A33" s="156" t="s">
        <v>18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5" x14ac:dyDescent="0.3">
      <c r="A34" s="154" t="s">
        <v>26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1:15" ht="45.75" customHeight="1" x14ac:dyDescent="0.3">
      <c r="A35" s="139" t="s">
        <v>12</v>
      </c>
      <c r="B35" s="141" t="s">
        <v>0</v>
      </c>
      <c r="C35" s="145" t="s">
        <v>6</v>
      </c>
      <c r="D35" s="134" t="s">
        <v>13</v>
      </c>
      <c r="E35" s="135"/>
      <c r="F35" s="136"/>
      <c r="G35" s="146" t="s">
        <v>28</v>
      </c>
      <c r="H35" s="147"/>
      <c r="I35" s="147"/>
      <c r="J35" s="148"/>
      <c r="K35" s="119"/>
      <c r="L35" s="119"/>
      <c r="M35" s="98" t="s">
        <v>33</v>
      </c>
      <c r="N35" s="143" t="s">
        <v>34</v>
      </c>
      <c r="O35" s="143" t="s">
        <v>17</v>
      </c>
    </row>
    <row r="36" spans="1:15" ht="115.5" customHeight="1" x14ac:dyDescent="0.3">
      <c r="A36" s="140"/>
      <c r="B36" s="142"/>
      <c r="C36" s="142"/>
      <c r="D36" s="99" t="s">
        <v>8</v>
      </c>
      <c r="E36" s="100" t="s">
        <v>9</v>
      </c>
      <c r="F36" s="100" t="s">
        <v>10</v>
      </c>
      <c r="G36" s="96" t="s">
        <v>29</v>
      </c>
      <c r="H36" s="96" t="s">
        <v>30</v>
      </c>
      <c r="I36" s="96" t="s">
        <v>39</v>
      </c>
      <c r="J36" s="97" t="s">
        <v>31</v>
      </c>
      <c r="K36" s="101" t="s">
        <v>40</v>
      </c>
      <c r="L36" s="101" t="s">
        <v>49</v>
      </c>
      <c r="M36" s="101" t="s">
        <v>32</v>
      </c>
      <c r="N36" s="144"/>
      <c r="O36" s="144"/>
    </row>
    <row r="37" spans="1:15" ht="17.399999999999999" x14ac:dyDescent="0.3">
      <c r="A37" s="21"/>
      <c r="B37" s="22" t="s">
        <v>5</v>
      </c>
      <c r="C37" s="5"/>
      <c r="D37" s="82"/>
      <c r="E37" s="44"/>
      <c r="F37" s="44"/>
      <c r="G37" s="33"/>
      <c r="H37" s="4"/>
      <c r="I37" s="4"/>
      <c r="J37" s="36"/>
      <c r="K37" s="36"/>
      <c r="L37" s="36"/>
      <c r="M37" s="36"/>
      <c r="N37" s="106"/>
      <c r="O37" s="30"/>
    </row>
    <row r="38" spans="1:15" ht="13.5" customHeight="1" x14ac:dyDescent="0.3">
      <c r="A38" s="23" t="s">
        <v>1</v>
      </c>
      <c r="B38" s="2" t="s">
        <v>15</v>
      </c>
      <c r="C38" s="3" t="s">
        <v>27</v>
      </c>
      <c r="D38" s="33">
        <v>2.2999999999999998</v>
      </c>
      <c r="E38" s="4">
        <v>4.5</v>
      </c>
      <c r="F38" s="4">
        <v>15.5</v>
      </c>
      <c r="G38" s="33">
        <v>8.1</v>
      </c>
      <c r="H38" s="4">
        <v>8.6999999999999993</v>
      </c>
      <c r="I38" s="4">
        <v>25.5</v>
      </c>
      <c r="J38" s="36">
        <v>0.5</v>
      </c>
      <c r="K38" s="36">
        <v>35</v>
      </c>
      <c r="L38" s="36">
        <v>0.05</v>
      </c>
      <c r="M38" s="36">
        <v>0</v>
      </c>
      <c r="N38" s="106">
        <v>111</v>
      </c>
      <c r="O38" s="42">
        <v>1</v>
      </c>
    </row>
    <row r="39" spans="1:15" ht="18" customHeight="1" x14ac:dyDescent="0.3">
      <c r="A39" s="24"/>
      <c r="B39" s="10" t="s">
        <v>52</v>
      </c>
      <c r="C39" s="11">
        <v>178</v>
      </c>
      <c r="D39" s="81">
        <v>5.2</v>
      </c>
      <c r="E39" s="93">
        <v>6</v>
      </c>
      <c r="F39" s="93">
        <v>23.7</v>
      </c>
      <c r="G39" s="79">
        <v>7.4</v>
      </c>
      <c r="H39" s="12">
        <v>4.7</v>
      </c>
      <c r="I39" s="12">
        <v>24.2</v>
      </c>
      <c r="J39" s="38">
        <v>0.3</v>
      </c>
      <c r="K39" s="38">
        <v>23</v>
      </c>
      <c r="L39" s="38">
        <v>0.3</v>
      </c>
      <c r="M39" s="38">
        <v>0</v>
      </c>
      <c r="N39" s="105">
        <v>169</v>
      </c>
      <c r="O39" s="30">
        <v>185</v>
      </c>
    </row>
    <row r="40" spans="1:15" x14ac:dyDescent="0.3">
      <c r="A40" s="17"/>
      <c r="B40" s="2" t="s">
        <v>7</v>
      </c>
      <c r="C40" s="3">
        <v>180</v>
      </c>
      <c r="D40" s="82">
        <v>2.6</v>
      </c>
      <c r="E40" s="44">
        <v>2.2999999999999998</v>
      </c>
      <c r="F40" s="44">
        <v>14.3</v>
      </c>
      <c r="G40" s="33">
        <v>113.2</v>
      </c>
      <c r="H40" s="4">
        <v>12.6</v>
      </c>
      <c r="I40" s="4">
        <v>81</v>
      </c>
      <c r="J40" s="36">
        <v>0.12</v>
      </c>
      <c r="K40" s="36">
        <v>18</v>
      </c>
      <c r="L40" s="36">
        <v>0.04</v>
      </c>
      <c r="M40" s="36">
        <v>1.4</v>
      </c>
      <c r="N40" s="106">
        <v>88</v>
      </c>
      <c r="O40" s="30">
        <v>395</v>
      </c>
    </row>
    <row r="41" spans="1:15" x14ac:dyDescent="0.3">
      <c r="A41" s="17"/>
      <c r="B41" s="28" t="s">
        <v>2</v>
      </c>
      <c r="C41" s="29">
        <v>393</v>
      </c>
      <c r="D41" s="94">
        <f>D38+D39+D40</f>
        <v>10.1</v>
      </c>
      <c r="E41" s="94">
        <f t="shared" ref="E41:N41" si="4">E38+E39+E40</f>
        <v>12.8</v>
      </c>
      <c r="F41" s="94">
        <f t="shared" si="4"/>
        <v>53.5</v>
      </c>
      <c r="G41" s="94">
        <f t="shared" si="4"/>
        <v>128.69999999999999</v>
      </c>
      <c r="H41" s="94">
        <f t="shared" si="4"/>
        <v>26</v>
      </c>
      <c r="I41" s="94">
        <v>130.69999999999999</v>
      </c>
      <c r="J41" s="94">
        <f t="shared" si="4"/>
        <v>0.92</v>
      </c>
      <c r="K41" s="94">
        <v>76</v>
      </c>
      <c r="L41" s="94">
        <v>0.1</v>
      </c>
      <c r="M41" s="94">
        <f t="shared" si="4"/>
        <v>1.4</v>
      </c>
      <c r="N41" s="40">
        <f t="shared" si="4"/>
        <v>368</v>
      </c>
      <c r="O41" s="30"/>
    </row>
    <row r="42" spans="1:15" x14ac:dyDescent="0.3">
      <c r="A42" s="17"/>
      <c r="B42" s="28" t="s">
        <v>22</v>
      </c>
      <c r="C42" s="48">
        <v>19</v>
      </c>
      <c r="D42" s="94"/>
      <c r="E42" s="41"/>
      <c r="F42" s="41"/>
      <c r="G42" s="32"/>
      <c r="H42" s="16"/>
      <c r="I42" s="16"/>
      <c r="J42" s="37"/>
      <c r="K42" s="37"/>
      <c r="L42" s="37"/>
      <c r="M42" s="37"/>
      <c r="N42" s="39"/>
      <c r="O42" s="30"/>
    </row>
    <row r="43" spans="1:15" ht="18.75" customHeight="1" x14ac:dyDescent="0.3">
      <c r="A43" s="27" t="s">
        <v>14</v>
      </c>
      <c r="B43" s="2" t="s">
        <v>35</v>
      </c>
      <c r="C43" s="3">
        <v>80</v>
      </c>
      <c r="D43" s="82">
        <v>1.6</v>
      </c>
      <c r="E43" s="44">
        <v>0.6</v>
      </c>
      <c r="F43" s="44">
        <v>21</v>
      </c>
      <c r="G43" s="33">
        <v>8</v>
      </c>
      <c r="H43" s="4">
        <v>42</v>
      </c>
      <c r="I43" s="4">
        <v>28</v>
      </c>
      <c r="J43" s="36">
        <v>0.6</v>
      </c>
      <c r="K43" s="36"/>
      <c r="L43" s="36">
        <v>0.04</v>
      </c>
      <c r="M43" s="36">
        <v>10</v>
      </c>
      <c r="N43" s="106">
        <v>94</v>
      </c>
      <c r="O43" s="30"/>
    </row>
    <row r="44" spans="1:15" x14ac:dyDescent="0.3">
      <c r="A44" s="27"/>
      <c r="B44" s="28" t="s">
        <v>2</v>
      </c>
      <c r="C44" s="29">
        <v>80</v>
      </c>
      <c r="D44" s="94">
        <f>D43</f>
        <v>1.6</v>
      </c>
      <c r="E44" s="94">
        <f t="shared" ref="E44:N44" si="5">E43</f>
        <v>0.6</v>
      </c>
      <c r="F44" s="94">
        <f t="shared" si="5"/>
        <v>21</v>
      </c>
      <c r="G44" s="94">
        <f t="shared" si="5"/>
        <v>8</v>
      </c>
      <c r="H44" s="94">
        <f t="shared" si="5"/>
        <v>42</v>
      </c>
      <c r="I44" s="94">
        <v>28</v>
      </c>
      <c r="J44" s="94">
        <f t="shared" si="5"/>
        <v>0.6</v>
      </c>
      <c r="K44" s="94"/>
      <c r="L44" s="94">
        <v>0.04</v>
      </c>
      <c r="M44" s="94">
        <f t="shared" si="5"/>
        <v>10</v>
      </c>
      <c r="N44" s="40">
        <f t="shared" si="5"/>
        <v>94</v>
      </c>
      <c r="O44" s="13"/>
    </row>
    <row r="45" spans="1:15" x14ac:dyDescent="0.3">
      <c r="A45" s="27"/>
      <c r="B45" s="28" t="s">
        <v>23</v>
      </c>
      <c r="C45" s="15">
        <f>N44*70/N61</f>
        <v>3.7751004016064256</v>
      </c>
      <c r="D45" s="94"/>
      <c r="E45" s="41"/>
      <c r="F45" s="41"/>
      <c r="G45" s="32"/>
      <c r="H45" s="16"/>
      <c r="I45" s="16"/>
      <c r="J45" s="37"/>
      <c r="K45" s="37"/>
      <c r="L45" s="37"/>
      <c r="M45" s="37"/>
      <c r="N45" s="39"/>
      <c r="O45" s="30"/>
    </row>
    <row r="46" spans="1:15" x14ac:dyDescent="0.3">
      <c r="A46" s="27" t="s">
        <v>3</v>
      </c>
      <c r="B46" s="18" t="s">
        <v>46</v>
      </c>
      <c r="C46" s="19">
        <v>50</v>
      </c>
      <c r="D46" s="82">
        <v>0.86</v>
      </c>
      <c r="E46" s="44">
        <v>3.2</v>
      </c>
      <c r="F46" s="44">
        <v>5.28</v>
      </c>
      <c r="G46" s="114">
        <v>11</v>
      </c>
      <c r="H46" s="14">
        <v>10</v>
      </c>
      <c r="I46" s="14">
        <v>25.2</v>
      </c>
      <c r="J46" s="34">
        <v>0.6</v>
      </c>
      <c r="K46" s="34"/>
      <c r="L46" s="34">
        <v>0.04</v>
      </c>
      <c r="M46" s="34">
        <v>8.4</v>
      </c>
      <c r="N46" s="110">
        <v>53</v>
      </c>
      <c r="O46" s="13">
        <v>18</v>
      </c>
    </row>
    <row r="47" spans="1:15" ht="15.75" customHeight="1" x14ac:dyDescent="0.3">
      <c r="A47" s="17"/>
      <c r="B47" s="18" t="s">
        <v>42</v>
      </c>
      <c r="C47" s="19" t="s">
        <v>50</v>
      </c>
      <c r="D47" s="82">
        <v>8.1999999999999993</v>
      </c>
      <c r="E47" s="44">
        <v>6.3</v>
      </c>
      <c r="F47" s="44">
        <v>13.3</v>
      </c>
      <c r="G47" s="33">
        <v>33.6</v>
      </c>
      <c r="H47" s="4">
        <v>33.799999999999997</v>
      </c>
      <c r="I47" s="4">
        <v>106.2</v>
      </c>
      <c r="J47" s="36">
        <v>1.89</v>
      </c>
      <c r="K47" s="36">
        <v>4</v>
      </c>
      <c r="L47" s="36">
        <v>0.2</v>
      </c>
      <c r="M47" s="36">
        <v>4.9000000000000004</v>
      </c>
      <c r="N47" s="106">
        <v>142</v>
      </c>
      <c r="O47" s="30" t="s">
        <v>44</v>
      </c>
    </row>
    <row r="48" spans="1:15" x14ac:dyDescent="0.3">
      <c r="A48" s="17"/>
      <c r="B48" s="25" t="s">
        <v>58</v>
      </c>
      <c r="C48" s="26" t="s">
        <v>53</v>
      </c>
      <c r="D48" s="93">
        <v>15.3</v>
      </c>
      <c r="E48" s="93">
        <v>6.8</v>
      </c>
      <c r="F48" s="93">
        <v>36.1</v>
      </c>
      <c r="G48" s="93">
        <v>26.1</v>
      </c>
      <c r="H48" s="93">
        <v>33</v>
      </c>
      <c r="I48" s="93">
        <v>241.9</v>
      </c>
      <c r="J48" s="69">
        <v>5.14</v>
      </c>
      <c r="K48" s="69">
        <v>4401</v>
      </c>
      <c r="L48" s="69">
        <v>0.25</v>
      </c>
      <c r="M48" s="69">
        <v>5.57</v>
      </c>
      <c r="N48" s="109">
        <v>260</v>
      </c>
      <c r="O48" s="70"/>
    </row>
    <row r="49" spans="1:15" hidden="1" x14ac:dyDescent="0.3">
      <c r="A49" s="17"/>
      <c r="B49" s="2"/>
      <c r="C49" s="3"/>
      <c r="D49" s="82"/>
      <c r="E49" s="44"/>
      <c r="F49" s="44"/>
      <c r="G49" s="33"/>
      <c r="H49" s="4"/>
      <c r="I49" s="4"/>
      <c r="J49" s="36"/>
      <c r="K49" s="36"/>
      <c r="L49" s="36"/>
      <c r="M49" s="36"/>
      <c r="N49" s="106"/>
      <c r="O49" s="30"/>
    </row>
    <row r="50" spans="1:15" x14ac:dyDescent="0.3">
      <c r="A50" s="17"/>
      <c r="B50" s="25" t="s">
        <v>19</v>
      </c>
      <c r="C50" s="26">
        <v>180</v>
      </c>
      <c r="D50" s="81">
        <v>0.6</v>
      </c>
      <c r="E50" s="81">
        <v>0.4</v>
      </c>
      <c r="F50" s="81">
        <v>29.4</v>
      </c>
      <c r="G50" s="79">
        <v>36</v>
      </c>
      <c r="H50" s="12">
        <v>16.2</v>
      </c>
      <c r="I50" s="12">
        <v>12.6</v>
      </c>
      <c r="J50" s="38">
        <v>0.72</v>
      </c>
      <c r="K50" s="38"/>
      <c r="L50" s="38">
        <v>0.02</v>
      </c>
      <c r="M50" s="38">
        <v>3.6</v>
      </c>
      <c r="N50" s="105">
        <v>122</v>
      </c>
      <c r="O50" s="67">
        <v>399</v>
      </c>
    </row>
    <row r="51" spans="1:15" x14ac:dyDescent="0.3">
      <c r="A51" s="17"/>
      <c r="B51" s="31" t="s">
        <v>4</v>
      </c>
      <c r="C51" s="3">
        <v>35</v>
      </c>
      <c r="D51" s="82">
        <v>2.2999999999999998</v>
      </c>
      <c r="E51" s="44">
        <v>0.5</v>
      </c>
      <c r="F51" s="44">
        <v>11.7</v>
      </c>
      <c r="G51" s="33">
        <v>12.3</v>
      </c>
      <c r="H51" s="4">
        <v>16.5</v>
      </c>
      <c r="I51" s="4">
        <v>55.3</v>
      </c>
      <c r="J51" s="36">
        <v>1.37</v>
      </c>
      <c r="K51" s="36"/>
      <c r="L51" s="36">
        <v>0.06</v>
      </c>
      <c r="M51" s="36">
        <v>0</v>
      </c>
      <c r="N51" s="106">
        <v>61</v>
      </c>
      <c r="O51" s="30"/>
    </row>
    <row r="52" spans="1:15" x14ac:dyDescent="0.3">
      <c r="A52" s="27"/>
      <c r="B52" s="28" t="s">
        <v>2</v>
      </c>
      <c r="C52" s="29">
        <v>645</v>
      </c>
      <c r="D52" s="94">
        <f>D46+D47+D48+D49+D50+D51</f>
        <v>27.26</v>
      </c>
      <c r="E52" s="94">
        <f t="shared" ref="E52:N52" si="6">E46+E47+E48+E49+E50+E51</f>
        <v>17.2</v>
      </c>
      <c r="F52" s="94">
        <f t="shared" si="6"/>
        <v>95.780000000000015</v>
      </c>
      <c r="G52" s="94">
        <f t="shared" si="6"/>
        <v>119</v>
      </c>
      <c r="H52" s="94">
        <f t="shared" si="6"/>
        <v>109.5</v>
      </c>
      <c r="I52" s="94">
        <v>441.2</v>
      </c>
      <c r="J52" s="94">
        <v>9.6999999999999993</v>
      </c>
      <c r="K52" s="94">
        <v>4405</v>
      </c>
      <c r="L52" s="94">
        <v>0.6</v>
      </c>
      <c r="M52" s="94">
        <f t="shared" si="6"/>
        <v>22.470000000000002</v>
      </c>
      <c r="N52" s="40">
        <f t="shared" si="6"/>
        <v>638</v>
      </c>
      <c r="O52" s="13"/>
    </row>
    <row r="53" spans="1:15" x14ac:dyDescent="0.3">
      <c r="A53" s="27"/>
      <c r="B53" s="73" t="s">
        <v>25</v>
      </c>
      <c r="C53" s="40">
        <f>N52*70/N61</f>
        <v>25.622489959839356</v>
      </c>
      <c r="D53" s="82"/>
      <c r="E53" s="44"/>
      <c r="F53" s="44"/>
      <c r="G53" s="33"/>
      <c r="H53" s="4"/>
      <c r="I53" s="4"/>
      <c r="J53" s="36"/>
      <c r="K53" s="36"/>
      <c r="L53" s="36"/>
      <c r="M53" s="36"/>
      <c r="N53" s="106"/>
      <c r="O53" s="13"/>
    </row>
    <row r="54" spans="1:15" ht="14.4" customHeight="1" x14ac:dyDescent="0.3">
      <c r="A54" s="27" t="s">
        <v>20</v>
      </c>
      <c r="B54" s="45" t="s">
        <v>21</v>
      </c>
      <c r="C54" s="3">
        <v>100</v>
      </c>
      <c r="D54" s="82">
        <v>5.6</v>
      </c>
      <c r="E54" s="44">
        <v>5.0999999999999996</v>
      </c>
      <c r="F54" s="44">
        <v>7.9</v>
      </c>
      <c r="G54" s="33">
        <v>240</v>
      </c>
      <c r="H54" s="4">
        <v>28</v>
      </c>
      <c r="I54" s="4">
        <v>180</v>
      </c>
      <c r="J54" s="36">
        <v>0.2</v>
      </c>
      <c r="K54" s="36">
        <v>40</v>
      </c>
      <c r="L54" s="36">
        <v>0.08</v>
      </c>
      <c r="M54" s="36">
        <v>1</v>
      </c>
      <c r="N54" s="106">
        <v>100</v>
      </c>
      <c r="O54" s="30">
        <v>401</v>
      </c>
    </row>
    <row r="55" spans="1:15" ht="16.2" hidden="1" customHeight="1" x14ac:dyDescent="0.3">
      <c r="A55" s="27"/>
      <c r="B55" s="25"/>
      <c r="C55" s="26"/>
      <c r="D55" s="81"/>
      <c r="E55" s="81"/>
      <c r="F55" s="81"/>
      <c r="G55" s="79"/>
      <c r="H55" s="12"/>
      <c r="I55" s="12"/>
      <c r="J55" s="38"/>
      <c r="K55" s="38"/>
      <c r="L55" s="38"/>
      <c r="M55" s="38"/>
      <c r="N55" s="105"/>
      <c r="O55" s="67"/>
    </row>
    <row r="56" spans="1:15" ht="16.5" customHeight="1" x14ac:dyDescent="0.3">
      <c r="A56" s="27"/>
      <c r="B56" s="25" t="s">
        <v>51</v>
      </c>
      <c r="C56" s="26">
        <v>100</v>
      </c>
      <c r="D56" s="81">
        <v>15.6</v>
      </c>
      <c r="E56" s="81">
        <v>19.5</v>
      </c>
      <c r="F56" s="81">
        <v>2.9</v>
      </c>
      <c r="G56" s="81">
        <v>107.1</v>
      </c>
      <c r="H56" s="93">
        <v>18</v>
      </c>
      <c r="I56" s="93">
        <v>242.5</v>
      </c>
      <c r="J56" s="69">
        <v>2.8</v>
      </c>
      <c r="K56" s="69">
        <v>346</v>
      </c>
      <c r="L56" s="69">
        <v>0.09</v>
      </c>
      <c r="M56" s="69">
        <v>0.3</v>
      </c>
      <c r="N56" s="109">
        <v>299</v>
      </c>
      <c r="O56" s="67">
        <v>215</v>
      </c>
    </row>
    <row r="57" spans="1:15" ht="16.2" hidden="1" customHeight="1" x14ac:dyDescent="0.3">
      <c r="A57" s="27"/>
      <c r="B57" s="25"/>
      <c r="C57" s="26"/>
      <c r="D57" s="81"/>
      <c r="E57" s="81"/>
      <c r="F57" s="81"/>
      <c r="G57" s="81"/>
      <c r="H57" s="93"/>
      <c r="I57" s="93"/>
      <c r="J57" s="69"/>
      <c r="K57" s="69"/>
      <c r="L57" s="69"/>
      <c r="M57" s="69"/>
      <c r="N57" s="109"/>
      <c r="O57" s="67"/>
    </row>
    <row r="58" spans="1:15" ht="16.5" customHeight="1" x14ac:dyDescent="0.3">
      <c r="A58" s="27"/>
      <c r="B58" s="25" t="s">
        <v>48</v>
      </c>
      <c r="C58" s="26">
        <v>20</v>
      </c>
      <c r="D58" s="81">
        <v>2.4</v>
      </c>
      <c r="E58" s="81">
        <v>0.5</v>
      </c>
      <c r="F58" s="81">
        <v>14.6</v>
      </c>
      <c r="G58" s="81">
        <v>6.9</v>
      </c>
      <c r="H58" s="93">
        <v>9.9</v>
      </c>
      <c r="I58" s="93">
        <v>26.1</v>
      </c>
      <c r="J58" s="69">
        <v>0.6</v>
      </c>
      <c r="K58" s="69"/>
      <c r="L58" s="69">
        <v>0.06</v>
      </c>
      <c r="M58" s="69">
        <v>0</v>
      </c>
      <c r="N58" s="109">
        <v>71</v>
      </c>
      <c r="O58" s="67"/>
    </row>
    <row r="59" spans="1:15" x14ac:dyDescent="0.3">
      <c r="A59" s="27"/>
      <c r="B59" s="28" t="s">
        <v>2</v>
      </c>
      <c r="C59" s="29">
        <v>220</v>
      </c>
      <c r="D59" s="111">
        <v>27.2</v>
      </c>
      <c r="E59" s="111">
        <v>30.2</v>
      </c>
      <c r="F59" s="111">
        <v>51.9</v>
      </c>
      <c r="G59" s="111">
        <v>387.4</v>
      </c>
      <c r="H59" s="111">
        <v>80</v>
      </c>
      <c r="I59" s="111">
        <v>518.70000000000005</v>
      </c>
      <c r="J59" s="111">
        <v>7.6</v>
      </c>
      <c r="K59" s="111">
        <v>386</v>
      </c>
      <c r="L59" s="111">
        <v>0.3</v>
      </c>
      <c r="M59" s="111">
        <v>4.8</v>
      </c>
      <c r="N59" s="111">
        <v>643</v>
      </c>
      <c r="O59" s="13"/>
    </row>
    <row r="60" spans="1:15" x14ac:dyDescent="0.3">
      <c r="A60" s="27"/>
      <c r="B60" s="73" t="s">
        <v>24</v>
      </c>
      <c r="C60" s="40">
        <v>33</v>
      </c>
      <c r="D60" s="112"/>
      <c r="E60" s="44"/>
      <c r="F60" s="44"/>
      <c r="G60" s="1"/>
      <c r="H60" s="1"/>
      <c r="I60" s="1"/>
      <c r="J60" s="35"/>
      <c r="K60" s="35"/>
      <c r="L60" s="35"/>
      <c r="M60" s="35"/>
      <c r="N60" s="108"/>
      <c r="O60" s="13"/>
    </row>
    <row r="61" spans="1:15" x14ac:dyDescent="0.3">
      <c r="A61" s="27"/>
      <c r="B61" s="28" t="s">
        <v>11</v>
      </c>
      <c r="C61" s="29"/>
      <c r="D61" s="113">
        <v>66.2</v>
      </c>
      <c r="E61" s="113">
        <f t="shared" ref="E61:N61" si="7">E41+E44+E52+E59</f>
        <v>60.8</v>
      </c>
      <c r="F61" s="113">
        <f t="shared" si="7"/>
        <v>222.18000000000004</v>
      </c>
      <c r="G61" s="113">
        <f t="shared" si="7"/>
        <v>643.09999999999991</v>
      </c>
      <c r="H61" s="113">
        <f t="shared" si="7"/>
        <v>257.5</v>
      </c>
      <c r="I61" s="113">
        <v>1118.5999999999999</v>
      </c>
      <c r="J61" s="113">
        <f t="shared" si="7"/>
        <v>18.82</v>
      </c>
      <c r="K61" s="113">
        <v>4867</v>
      </c>
      <c r="L61" s="113">
        <v>1</v>
      </c>
      <c r="M61" s="113">
        <f t="shared" si="7"/>
        <v>38.67</v>
      </c>
      <c r="N61" s="95">
        <f t="shared" si="7"/>
        <v>1743</v>
      </c>
      <c r="O61" s="13"/>
    </row>
  </sheetData>
  <mergeCells count="19">
    <mergeCell ref="A4:N4"/>
    <mergeCell ref="A3:N3"/>
    <mergeCell ref="D5:F5"/>
    <mergeCell ref="A34:N34"/>
    <mergeCell ref="A2:N2"/>
    <mergeCell ref="A33:N33"/>
    <mergeCell ref="D35:F35"/>
    <mergeCell ref="O5:O6"/>
    <mergeCell ref="A5:A6"/>
    <mergeCell ref="B5:B6"/>
    <mergeCell ref="O35:O36"/>
    <mergeCell ref="A35:A36"/>
    <mergeCell ref="B35:B36"/>
    <mergeCell ref="C35:C36"/>
    <mergeCell ref="G35:J35"/>
    <mergeCell ref="N35:N36"/>
    <mergeCell ref="C5:C6"/>
    <mergeCell ref="G5:J5"/>
    <mergeCell ref="N5:N6"/>
  </mergeCells>
  <pageMargins left="0.70866141732283472" right="0.11811023622047245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2023-05-02T03:30:30Z</dcterms:modified>
</cp:coreProperties>
</file>