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Ежедневное меню\меню с 6 апреля 22 г. загружаем на сайт\"/>
    </mc:Choice>
  </mc:AlternateContent>
  <bookViews>
    <workbookView xWindow="0" yWindow="0" windowWidth="23040" windowHeight="9228"/>
  </bookViews>
  <sheets>
    <sheet name="5 день" sheetId="8" r:id="rId1"/>
  </sheets>
  <calcPr calcId="162913"/>
</workbook>
</file>

<file path=xl/calcChain.xml><?xml version="1.0" encoding="utf-8"?>
<calcChain xmlns="http://schemas.openxmlformats.org/spreadsheetml/2006/main">
  <c r="D41" i="8" l="1"/>
  <c r="E41" i="8"/>
  <c r="F41" i="8"/>
  <c r="G41" i="8"/>
  <c r="H41" i="8"/>
  <c r="J41" i="8"/>
  <c r="M41" i="8"/>
  <c r="N41" i="8"/>
  <c r="D44" i="8"/>
  <c r="E44" i="8"/>
  <c r="F44" i="8"/>
  <c r="G44" i="8"/>
  <c r="H44" i="8"/>
  <c r="J44" i="8"/>
  <c r="M44" i="8"/>
  <c r="N44" i="8"/>
  <c r="D52" i="8"/>
  <c r="E52" i="8"/>
  <c r="F52" i="8"/>
  <c r="G52" i="8"/>
  <c r="H52" i="8"/>
  <c r="J52" i="8"/>
  <c r="M52" i="8"/>
  <c r="N52" i="8"/>
  <c r="N60" i="8" l="1"/>
  <c r="C45" i="8" s="1"/>
  <c r="J60" i="8"/>
  <c r="G60" i="8"/>
  <c r="E60" i="8"/>
  <c r="M60" i="8"/>
  <c r="H60" i="8"/>
  <c r="F60" i="8"/>
  <c r="D60" i="8"/>
  <c r="C42" i="8" l="1"/>
  <c r="E22" i="8"/>
  <c r="G22" i="8"/>
  <c r="H22" i="8"/>
  <c r="N22" i="8"/>
  <c r="D22" i="8"/>
  <c r="E14" i="8"/>
  <c r="F14" i="8"/>
  <c r="G14" i="8"/>
  <c r="H14" i="8"/>
  <c r="J14" i="8"/>
  <c r="M14" i="8"/>
  <c r="N14" i="8"/>
  <c r="D14" i="8"/>
  <c r="E11" i="8"/>
  <c r="E30" i="8" s="1"/>
  <c r="F11" i="8"/>
  <c r="F30" i="8" s="1"/>
  <c r="G11" i="8"/>
  <c r="G30" i="8" s="1"/>
  <c r="H11" i="8"/>
  <c r="J11" i="8"/>
  <c r="M30" i="8"/>
  <c r="N11" i="8"/>
  <c r="N30" i="8" s="1"/>
  <c r="D11" i="8"/>
  <c r="D30" i="8" s="1"/>
  <c r="H30" i="8" l="1"/>
  <c r="C15" i="8" l="1"/>
</calcChain>
</file>

<file path=xl/sharedStrings.xml><?xml version="1.0" encoding="utf-8"?>
<sst xmlns="http://schemas.openxmlformats.org/spreadsheetml/2006/main" count="103" uniqueCount="59">
  <si>
    <t>Наименование блюд</t>
  </si>
  <si>
    <t>Завтрак:</t>
  </si>
  <si>
    <t>Итого:</t>
  </si>
  <si>
    <t>Обед:</t>
  </si>
  <si>
    <t>Хлеб ржаной</t>
  </si>
  <si>
    <t>5 день</t>
  </si>
  <si>
    <t>Выход, г</t>
  </si>
  <si>
    <t>Кофейный напиток</t>
  </si>
  <si>
    <t>Белки, г</t>
  </si>
  <si>
    <t>Жиры, г</t>
  </si>
  <si>
    <t>Углеводы, г</t>
  </si>
  <si>
    <t>Итого за день:</t>
  </si>
  <si>
    <t>Прием пищи</t>
  </si>
  <si>
    <t>Пищевые вещества, г</t>
  </si>
  <si>
    <t>2 завтрак:</t>
  </si>
  <si>
    <t>Напиток из шиповника</t>
  </si>
  <si>
    <t>для детей 2-3 года (ясли)</t>
  </si>
  <si>
    <t>Рецептура № по сборнику рецептур для питания детей 2011г. Могильный М.П., Тутельян В.А.</t>
  </si>
  <si>
    <t>для детей 3-7 лет (сад)</t>
  </si>
  <si>
    <t>Гуляш из отварного мяса</t>
  </si>
  <si>
    <t>Суп овощной со сметаной и гренками</t>
  </si>
  <si>
    <t>150/5/15</t>
  </si>
  <si>
    <t>200/7/20</t>
  </si>
  <si>
    <t>Кисломолочный напиток</t>
  </si>
  <si>
    <r>
      <t>Соотношение, % (20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</si>
  <si>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r>
      <t>Соотношение, % (5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</si>
  <si>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r>
      <t>Соотношение, % (15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</si>
  <si>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t>60/60</t>
  </si>
  <si>
    <t>50/50</t>
  </si>
  <si>
    <r>
      <t>Соотношение, % (30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</si>
  <si>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t>Винегрет овощной</t>
  </si>
  <si>
    <t>Сезон: осень - зима</t>
  </si>
  <si>
    <t>Макаронные изделия отварные</t>
  </si>
  <si>
    <t xml:space="preserve">Макаронные изделия отварные </t>
  </si>
  <si>
    <t>Минеральные вещества, мг</t>
  </si>
  <si>
    <t>Ca</t>
  </si>
  <si>
    <t>Mg</t>
  </si>
  <si>
    <t>Fe</t>
  </si>
  <si>
    <t>C</t>
  </si>
  <si>
    <t>Витамины, мг</t>
  </si>
  <si>
    <t>ЭЦ, ккал</t>
  </si>
  <si>
    <t>Фрукты (банан)</t>
  </si>
  <si>
    <t>Б, г</t>
  </si>
  <si>
    <t>Ж, г</t>
  </si>
  <si>
    <t>У, г</t>
  </si>
  <si>
    <t>Р</t>
  </si>
  <si>
    <t>А,мкг</t>
  </si>
  <si>
    <t>В1,мг</t>
  </si>
  <si>
    <t>Батон ,масло,сыр</t>
  </si>
  <si>
    <t>20\5\7</t>
  </si>
  <si>
    <t>Суп молочный с гречкой</t>
  </si>
  <si>
    <t>Полдник</t>
  </si>
  <si>
    <t>237\351</t>
  </si>
  <si>
    <t>Хлеб пшеничный</t>
  </si>
  <si>
    <t>Батон,масло,сыр</t>
  </si>
  <si>
    <t>30\5\10</t>
  </si>
  <si>
    <t>Суп молочный с гечкой</t>
  </si>
  <si>
    <t>Каша молочная пшеничная с маслом</t>
  </si>
  <si>
    <t xml:space="preserve">ПЕРСПЕКТИВНОЕ МЕНЮ НА 2022 - 2023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</si>
</sst>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1">
    <xf numFmtId="0" fontId="0" fillId="0" borderId="0" xfId="0"/>
    <xf numFmtId="164" fontId="6" fillId="0" borderId="1" xfId="1" applyNumberFormat="1" applyFont="1" applyFill="1" applyBorder="1" applyAlignment="1">
      <alignment horizontal="center" vertical="top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/>
    </xf>
    <xf numFmtId="0" fontId="3" fillId="0" borderId="3" xfId="0" applyFont="1" applyBorder="1" applyAlignment="1">
      <alignment vertical="top" wrapText="1"/>
    </xf>
    <xf numFmtId="1" fontId="6" fillId="4" borderId="3" xfId="0" applyNumberFormat="1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0" fontId="2" fillId="0" borderId="0" xfId="1" applyFont="1" applyFill="1" applyBorder="1"/>
    <xf numFmtId="0" fontId="2" fillId="0" borderId="0" xfId="1" applyFont="1"/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164" fontId="2" fillId="4" borderId="3" xfId="0" applyNumberFormat="1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1" fontId="6" fillId="0" borderId="3" xfId="0" applyNumberFormat="1" applyFont="1" applyBorder="1" applyAlignment="1">
      <alignment horizontal="center" vertical="top" wrapText="1"/>
    </xf>
    <xf numFmtId="164" fontId="6" fillId="0" borderId="3" xfId="0" applyNumberFormat="1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1" fontId="6" fillId="4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16" fontId="2" fillId="4" borderId="2" xfId="0" applyNumberFormat="1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vertical="top" wrapText="1"/>
    </xf>
    <xf numFmtId="0" fontId="2" fillId="4" borderId="4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164" fontId="6" fillId="0" borderId="3" xfId="0" applyNumberFormat="1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 wrapText="1"/>
    </xf>
    <xf numFmtId="1" fontId="6" fillId="0" borderId="1" xfId="1" applyNumberFormat="1" applyFont="1" applyBorder="1" applyAlignment="1">
      <alignment horizontal="center" vertical="top"/>
    </xf>
    <xf numFmtId="2" fontId="2" fillId="0" borderId="3" xfId="0" applyNumberFormat="1" applyFont="1" applyBorder="1" applyAlignment="1">
      <alignment horizontal="center" vertical="top"/>
    </xf>
    <xf numFmtId="2" fontId="6" fillId="0" borderId="1" xfId="1" applyNumberFormat="1" applyFont="1" applyFill="1" applyBorder="1" applyAlignment="1">
      <alignment horizontal="center" vertical="top"/>
    </xf>
    <xf numFmtId="2" fontId="6" fillId="0" borderId="3" xfId="0" applyNumberFormat="1" applyFont="1" applyBorder="1" applyAlignment="1">
      <alignment horizontal="center" vertical="top"/>
    </xf>
    <xf numFmtId="2" fontId="2" fillId="4" borderId="3" xfId="0" applyNumberFormat="1" applyFont="1" applyFill="1" applyBorder="1" applyAlignment="1">
      <alignment horizontal="center" vertical="top"/>
    </xf>
    <xf numFmtId="1" fontId="6" fillId="0" borderId="3" xfId="0" applyNumberFormat="1" applyFont="1" applyBorder="1" applyAlignment="1">
      <alignment horizontal="center" vertical="top"/>
    </xf>
    <xf numFmtId="0" fontId="2" fillId="0" borderId="4" xfId="0" applyNumberFormat="1" applyFont="1" applyBorder="1" applyAlignment="1">
      <alignment horizontal="center" vertical="top" wrapText="1"/>
    </xf>
    <xf numFmtId="1" fontId="6" fillId="0" borderId="4" xfId="0" applyNumberFormat="1" applyFont="1" applyBorder="1" applyAlignment="1">
      <alignment horizontal="center" vertical="top" wrapText="1"/>
    </xf>
    <xf numFmtId="164" fontId="6" fillId="3" borderId="1" xfId="1" applyNumberFormat="1" applyFont="1" applyFill="1" applyBorder="1" applyAlignment="1">
      <alignment horizontal="center" vertical="top"/>
    </xf>
    <xf numFmtId="2" fontId="2" fillId="0" borderId="4" xfId="0" applyNumberFormat="1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164" fontId="6" fillId="0" borderId="4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top" wrapText="1"/>
    </xf>
    <xf numFmtId="1" fontId="2" fillId="0" borderId="4" xfId="0" applyNumberFormat="1" applyFont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/>
    </xf>
    <xf numFmtId="10" fontId="2" fillId="0" borderId="1" xfId="0" applyNumberFormat="1" applyFont="1" applyBorder="1" applyAlignment="1">
      <alignment vertical="top" wrapText="1"/>
    </xf>
    <xf numFmtId="0" fontId="2" fillId="3" borderId="4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1" fontId="3" fillId="0" borderId="3" xfId="0" applyNumberFormat="1" applyFont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vertical="top" wrapText="1"/>
    </xf>
    <xf numFmtId="0" fontId="0" fillId="0" borderId="0" xfId="0" applyBorder="1"/>
    <xf numFmtId="0" fontId="9" fillId="0" borderId="0" xfId="0" applyFont="1" applyBorder="1" applyAlignment="1">
      <alignment horizontal="center" vertical="top"/>
    </xf>
    <xf numFmtId="0" fontId="3" fillId="3" borderId="2" xfId="0" applyFont="1" applyFill="1" applyBorder="1" applyAlignment="1">
      <alignment vertical="top" wrapText="1"/>
    </xf>
    <xf numFmtId="16" fontId="2" fillId="5" borderId="2" xfId="0" applyNumberFormat="1" applyFont="1" applyFill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vertical="top" wrapText="1"/>
    </xf>
    <xf numFmtId="2" fontId="6" fillId="3" borderId="1" xfId="1" applyNumberFormat="1" applyFont="1" applyFill="1" applyBorder="1" applyAlignment="1">
      <alignment horizontal="center" vertical="top"/>
    </xf>
    <xf numFmtId="0" fontId="8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vertical="top" wrapText="1"/>
    </xf>
    <xf numFmtId="1" fontId="6" fillId="3" borderId="4" xfId="0" applyNumberFormat="1" applyFont="1" applyFill="1" applyBorder="1" applyAlignment="1">
      <alignment horizontal="center" vertical="top" wrapText="1"/>
    </xf>
    <xf numFmtId="1" fontId="6" fillId="3" borderId="3" xfId="0" applyNumberFormat="1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1" fontId="3" fillId="3" borderId="3" xfId="0" applyNumberFormat="1" applyFont="1" applyFill="1" applyBorder="1" applyAlignment="1">
      <alignment horizontal="center" vertical="top" wrapText="1"/>
    </xf>
    <xf numFmtId="164" fontId="6" fillId="3" borderId="3" xfId="0" applyNumberFormat="1" applyFont="1" applyFill="1" applyBorder="1" applyAlignment="1">
      <alignment horizontal="center" vertical="top" wrapText="1"/>
    </xf>
    <xf numFmtId="0" fontId="9" fillId="4" borderId="3" xfId="0" applyFont="1" applyFill="1" applyBorder="1" applyAlignment="1">
      <alignment horizontal="center" vertical="top"/>
    </xf>
    <xf numFmtId="0" fontId="9" fillId="4" borderId="1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/>
    </xf>
    <xf numFmtId="2" fontId="2" fillId="4" borderId="4" xfId="0" applyNumberFormat="1" applyFont="1" applyFill="1" applyBorder="1" applyAlignment="1">
      <alignment horizontal="center" vertical="top"/>
    </xf>
    <xf numFmtId="0" fontId="9" fillId="4" borderId="4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vertical="top" wrapText="1"/>
    </xf>
    <xf numFmtId="1" fontId="6" fillId="3" borderId="1" xfId="1" applyNumberFormat="1" applyFont="1" applyFill="1" applyBorder="1" applyAlignment="1">
      <alignment horizontal="center" vertical="top"/>
    </xf>
    <xf numFmtId="0" fontId="3" fillId="5" borderId="2" xfId="0" applyFont="1" applyFill="1" applyBorder="1" applyAlignment="1">
      <alignment horizontal="center" vertical="top" wrapText="1"/>
    </xf>
    <xf numFmtId="0" fontId="2" fillId="3" borderId="4" xfId="0" applyNumberFormat="1" applyFont="1" applyFill="1" applyBorder="1" applyAlignment="1">
      <alignment horizontal="center" vertical="top" wrapText="1"/>
    </xf>
    <xf numFmtId="2" fontId="2" fillId="4" borderId="6" xfId="0" applyNumberFormat="1" applyFont="1" applyFill="1" applyBorder="1" applyAlignment="1">
      <alignment horizontal="center" vertical="top"/>
    </xf>
    <xf numFmtId="10" fontId="2" fillId="4" borderId="1" xfId="0" applyNumberFormat="1" applyFont="1" applyFill="1" applyBorder="1" applyAlignment="1">
      <alignment vertical="top" wrapText="1"/>
    </xf>
    <xf numFmtId="0" fontId="3" fillId="4" borderId="4" xfId="0" applyFont="1" applyFill="1" applyBorder="1" applyAlignment="1">
      <alignment vertical="top" wrapText="1"/>
    </xf>
    <xf numFmtId="0" fontId="6" fillId="4" borderId="6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164" fontId="2" fillId="3" borderId="4" xfId="0" applyNumberFormat="1" applyFont="1" applyFill="1" applyBorder="1" applyAlignment="1">
      <alignment horizontal="center" vertical="top" wrapText="1"/>
    </xf>
    <xf numFmtId="164" fontId="6" fillId="3" borderId="1" xfId="1" applyNumberFormat="1" applyFont="1" applyFill="1" applyBorder="1" applyAlignment="1">
      <alignment horizontal="center" vertical="top" wrapText="1"/>
    </xf>
    <xf numFmtId="164" fontId="2" fillId="4" borderId="3" xfId="0" applyNumberFormat="1" applyFont="1" applyFill="1" applyBorder="1" applyAlignment="1">
      <alignment horizontal="center" vertical="top" wrapText="1"/>
    </xf>
    <xf numFmtId="164" fontId="6" fillId="3" borderId="4" xfId="0" applyNumberFormat="1" applyFont="1" applyFill="1" applyBorder="1" applyAlignment="1">
      <alignment horizontal="center" vertical="top" wrapText="1"/>
    </xf>
    <xf numFmtId="164" fontId="2" fillId="4" borderId="4" xfId="0" applyNumberFormat="1" applyFont="1" applyFill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 wrapText="1"/>
    </xf>
    <xf numFmtId="164" fontId="6" fillId="3" borderId="3" xfId="0" applyNumberFormat="1" applyFont="1" applyFill="1" applyBorder="1" applyAlignment="1">
      <alignment vertical="top" wrapText="1"/>
    </xf>
    <xf numFmtId="2" fontId="2" fillId="3" borderId="1" xfId="0" applyNumberFormat="1" applyFont="1" applyFill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/>
    </xf>
    <xf numFmtId="164" fontId="6" fillId="3" borderId="1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/>
    </xf>
    <xf numFmtId="164" fontId="2" fillId="4" borderId="1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 wrapText="1"/>
    </xf>
    <xf numFmtId="1" fontId="6" fillId="3" borderId="1" xfId="0" applyNumberFormat="1" applyFont="1" applyFill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top"/>
    </xf>
    <xf numFmtId="2" fontId="6" fillId="3" borderId="1" xfId="0" applyNumberFormat="1" applyFont="1" applyFill="1" applyBorder="1" applyAlignment="1">
      <alignment horizontal="center" vertical="top"/>
    </xf>
    <xf numFmtId="164" fontId="6" fillId="3" borderId="1" xfId="0" applyNumberFormat="1" applyFont="1" applyFill="1" applyBorder="1" applyAlignment="1">
      <alignment horizontal="center" vertical="top" wrapText="1"/>
    </xf>
    <xf numFmtId="2" fontId="2" fillId="4" borderId="1" xfId="0" applyNumberFormat="1" applyFont="1" applyFill="1" applyBorder="1" applyAlignment="1">
      <alignment horizontal="center" vertical="top"/>
    </xf>
    <xf numFmtId="0" fontId="2" fillId="4" borderId="1" xfId="0" applyFont="1" applyFill="1" applyBorder="1" applyAlignment="1">
      <alignment vertical="top" wrapText="1"/>
    </xf>
    <xf numFmtId="164" fontId="2" fillId="4" borderId="4" xfId="0" applyNumberFormat="1" applyFont="1" applyFill="1" applyBorder="1" applyAlignment="1">
      <alignment horizontal="center" vertical="top"/>
    </xf>
    <xf numFmtId="1" fontId="6" fillId="0" borderId="2" xfId="0" applyNumberFormat="1" applyFont="1" applyBorder="1" applyAlignment="1">
      <alignment horizontal="center" vertical="top" wrapText="1"/>
    </xf>
    <xf numFmtId="164" fontId="6" fillId="0" borderId="4" xfId="0" applyNumberFormat="1" applyFont="1" applyBorder="1" applyAlignment="1">
      <alignment horizontal="center" vertical="top" wrapText="1"/>
    </xf>
    <xf numFmtId="1" fontId="6" fillId="4" borderId="4" xfId="0" applyNumberFormat="1" applyFont="1" applyFill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6" fillId="4" borderId="8" xfId="0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164" fontId="2" fillId="4" borderId="1" xfId="0" applyNumberFormat="1" applyFont="1" applyFill="1" applyBorder="1" applyAlignment="1">
      <alignment horizontal="center" vertical="top" wrapText="1"/>
    </xf>
    <xf numFmtId="2" fontId="6" fillId="3" borderId="3" xfId="0" applyNumberFormat="1" applyFont="1" applyFill="1" applyBorder="1" applyAlignment="1">
      <alignment horizontal="center" vertical="top" wrapText="1"/>
    </xf>
    <xf numFmtId="2" fontId="6" fillId="3" borderId="4" xfId="0" applyNumberFormat="1" applyFont="1" applyFill="1" applyBorder="1" applyAlignment="1">
      <alignment horizontal="center" vertical="top" wrapText="1"/>
    </xf>
    <xf numFmtId="1" fontId="2" fillId="3" borderId="1" xfId="0" applyNumberFormat="1" applyFont="1" applyFill="1" applyBorder="1" applyAlignment="1">
      <alignment horizontal="center" vertical="top"/>
    </xf>
    <xf numFmtId="1" fontId="2" fillId="0" borderId="1" xfId="0" applyNumberFormat="1" applyFont="1" applyBorder="1" applyAlignment="1">
      <alignment horizontal="center" vertical="top"/>
    </xf>
    <xf numFmtId="1" fontId="2" fillId="4" borderId="3" xfId="0" applyNumberFormat="1" applyFont="1" applyFill="1" applyBorder="1" applyAlignment="1">
      <alignment horizontal="center" vertical="top"/>
    </xf>
    <xf numFmtId="1" fontId="2" fillId="4" borderId="1" xfId="0" applyNumberFormat="1" applyFont="1" applyFill="1" applyBorder="1" applyAlignment="1">
      <alignment horizontal="center" vertical="top"/>
    </xf>
    <xf numFmtId="1" fontId="2" fillId="0" borderId="3" xfId="0" applyNumberFormat="1" applyFont="1" applyBorder="1" applyAlignment="1">
      <alignment horizontal="center" vertical="top"/>
    </xf>
    <xf numFmtId="0" fontId="3" fillId="4" borderId="2" xfId="0" applyFont="1" applyFill="1" applyBorder="1" applyAlignment="1">
      <alignment horizontal="center" vertical="top" wrapText="1"/>
    </xf>
    <xf numFmtId="1" fontId="2" fillId="4" borderId="6" xfId="0" applyNumberFormat="1" applyFont="1" applyFill="1" applyBorder="1" applyAlignment="1">
      <alignment horizontal="center" vertical="top"/>
    </xf>
    <xf numFmtId="1" fontId="2" fillId="0" borderId="4" xfId="0" applyNumberFormat="1" applyFont="1" applyBorder="1" applyAlignment="1">
      <alignment horizontal="center" vertical="top"/>
    </xf>
    <xf numFmtId="1" fontId="2" fillId="4" borderId="4" xfId="0" applyNumberFormat="1" applyFont="1" applyFill="1" applyBorder="1" applyAlignment="1">
      <alignment horizontal="center" vertical="top"/>
    </xf>
    <xf numFmtId="164" fontId="6" fillId="0" borderId="2" xfId="0" applyNumberFormat="1" applyFont="1" applyBorder="1" applyAlignment="1">
      <alignment horizontal="center" vertical="top" wrapText="1"/>
    </xf>
    <xf numFmtId="164" fontId="6" fillId="0" borderId="1" xfId="1" applyNumberFormat="1" applyFont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center" vertical="top" wrapText="1"/>
    </xf>
    <xf numFmtId="1" fontId="2" fillId="4" borderId="4" xfId="0" applyNumberFormat="1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vertical="top" wrapText="1"/>
    </xf>
    <xf numFmtId="0" fontId="0" fillId="0" borderId="6" xfId="0" applyBorder="1" applyAlignment="1">
      <alignment horizontal="center" vertical="top" wrapText="1"/>
    </xf>
    <xf numFmtId="1" fontId="6" fillId="4" borderId="6" xfId="0" applyNumberFormat="1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top" wrapText="1"/>
    </xf>
    <xf numFmtId="2" fontId="6" fillId="3" borderId="3" xfId="1" applyNumberFormat="1" applyFont="1" applyFill="1" applyBorder="1" applyAlignment="1">
      <alignment horizontal="center" vertical="top"/>
    </xf>
    <xf numFmtId="0" fontId="8" fillId="3" borderId="3" xfId="0" applyFont="1" applyFill="1" applyBorder="1" applyAlignment="1">
      <alignment horizontal="center" vertical="top"/>
    </xf>
    <xf numFmtId="1" fontId="2" fillId="3" borderId="4" xfId="0" applyNumberFormat="1" applyFont="1" applyFill="1" applyBorder="1" applyAlignment="1">
      <alignment horizontal="center" vertical="top" wrapText="1"/>
    </xf>
    <xf numFmtId="164" fontId="2" fillId="3" borderId="3" xfId="1" applyNumberFormat="1" applyFont="1" applyFill="1" applyBorder="1" applyAlignment="1">
      <alignment horizontal="center" vertical="top" wrapText="1"/>
    </xf>
    <xf numFmtId="164" fontId="2" fillId="3" borderId="3" xfId="1" applyNumberFormat="1" applyFont="1" applyFill="1" applyBorder="1" applyAlignment="1">
      <alignment horizontal="center" vertical="top"/>
    </xf>
    <xf numFmtId="2" fontId="2" fillId="3" borderId="3" xfId="1" applyNumberFormat="1" applyFont="1" applyFill="1" applyBorder="1" applyAlignment="1">
      <alignment horizontal="center" vertical="top"/>
    </xf>
    <xf numFmtId="1" fontId="2" fillId="3" borderId="3" xfId="1" applyNumberFormat="1" applyFont="1" applyFill="1" applyBorder="1" applyAlignment="1">
      <alignment horizontal="center" vertical="top"/>
    </xf>
    <xf numFmtId="0" fontId="14" fillId="3" borderId="3" xfId="0" applyFont="1" applyFill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164" fontId="2" fillId="0" borderId="3" xfId="1" applyNumberFormat="1" applyFont="1" applyBorder="1" applyAlignment="1">
      <alignment horizontal="center" vertical="top" wrapText="1"/>
    </xf>
    <xf numFmtId="164" fontId="2" fillId="0" borderId="3" xfId="1" applyNumberFormat="1" applyFont="1" applyFill="1" applyBorder="1" applyAlignment="1">
      <alignment horizontal="center" vertical="top"/>
    </xf>
    <xf numFmtId="2" fontId="2" fillId="0" borderId="3" xfId="1" applyNumberFormat="1" applyFont="1" applyFill="1" applyBorder="1" applyAlignment="1">
      <alignment horizontal="center" vertical="top"/>
    </xf>
    <xf numFmtId="1" fontId="2" fillId="0" borderId="3" xfId="1" applyNumberFormat="1" applyFont="1" applyBorder="1" applyAlignment="1">
      <alignment horizontal="center" vertical="top"/>
    </xf>
    <xf numFmtId="0" fontId="6" fillId="0" borderId="8" xfId="1" applyFont="1" applyFill="1" applyBorder="1" applyAlignment="1">
      <alignment horizontal="center"/>
    </xf>
    <xf numFmtId="0" fontId="0" fillId="0" borderId="8" xfId="0" applyBorder="1" applyAlignment="1"/>
    <xf numFmtId="0" fontId="10" fillId="0" borderId="0" xfId="1" applyFont="1" applyFill="1" applyBorder="1" applyAlignment="1">
      <alignment horizontal="center"/>
    </xf>
    <xf numFmtId="0" fontId="11" fillId="0" borderId="0" xfId="0" applyFont="1" applyAlignment="1"/>
    <xf numFmtId="0" fontId="6" fillId="4" borderId="5" xfId="0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top" wrapText="1"/>
    </xf>
    <xf numFmtId="0" fontId="6" fillId="4" borderId="12" xfId="0" applyFont="1" applyFill="1" applyBorder="1" applyAlignment="1">
      <alignment horizontal="center" vertical="top" wrapText="1"/>
    </xf>
    <xf numFmtId="1" fontId="6" fillId="4" borderId="7" xfId="0" applyNumberFormat="1" applyFont="1" applyFill="1" applyBorder="1" applyAlignment="1">
      <alignment horizontal="center" vertical="top" wrapText="1"/>
    </xf>
    <xf numFmtId="1" fontId="6" fillId="4" borderId="2" xfId="0" applyNumberFormat="1" applyFont="1" applyFill="1" applyBorder="1" applyAlignment="1">
      <alignment horizontal="center" vertical="top" wrapText="1"/>
    </xf>
    <xf numFmtId="0" fontId="6" fillId="2" borderId="7" xfId="1" applyFont="1" applyFill="1" applyBorder="1" applyAlignment="1">
      <alignment vertical="top" wrapText="1"/>
    </xf>
    <xf numFmtId="0" fontId="0" fillId="0" borderId="2" xfId="0" applyBorder="1" applyAlignment="1"/>
    <xf numFmtId="0" fontId="6" fillId="0" borderId="7" xfId="1" applyFont="1" applyBorder="1" applyAlignment="1">
      <alignment horizontal="center" vertical="top" wrapText="1"/>
    </xf>
    <xf numFmtId="0" fontId="0" fillId="0" borderId="2" xfId="0" applyBorder="1" applyAlignment="1">
      <alignment horizontal="center" wrapText="1"/>
    </xf>
    <xf numFmtId="0" fontId="6" fillId="2" borderId="7" xfId="1" applyFont="1" applyFill="1" applyBorder="1" applyAlignment="1">
      <alignment horizontal="center" vertical="top" wrapText="1"/>
    </xf>
    <xf numFmtId="1" fontId="6" fillId="4" borderId="13" xfId="0" applyNumberFormat="1" applyFont="1" applyFill="1" applyBorder="1" applyAlignment="1">
      <alignment horizontal="center" vertical="top" wrapText="1"/>
    </xf>
    <xf numFmtId="1" fontId="6" fillId="4" borderId="6" xfId="0" applyNumberFormat="1" applyFont="1" applyFill="1" applyBorder="1" applyAlignment="1">
      <alignment horizontal="center" vertical="top" wrapText="1"/>
    </xf>
    <xf numFmtId="1" fontId="6" fillId="4" borderId="12" xfId="0" applyNumberFormat="1" applyFont="1" applyFill="1" applyBorder="1" applyAlignment="1">
      <alignment horizontal="center" vertical="top" wrapText="1"/>
    </xf>
    <xf numFmtId="0" fontId="6" fillId="0" borderId="0" xfId="1" applyFont="1" applyFill="1" applyBorder="1" applyAlignment="1">
      <alignment horizontal="center"/>
    </xf>
    <xf numFmtId="0" fontId="7" fillId="0" borderId="0" xfId="0" applyFont="1" applyAlignment="1"/>
    <xf numFmtId="0" fontId="6" fillId="2" borderId="9" xfId="1" applyFont="1" applyFill="1" applyBorder="1" applyAlignment="1">
      <alignment horizontal="center" vertical="top" wrapText="1"/>
    </xf>
    <xf numFmtId="0" fontId="6" fillId="2" borderId="10" xfId="1" applyFont="1" applyFill="1" applyBorder="1" applyAlignment="1">
      <alignment horizontal="center" vertical="top" wrapText="1"/>
    </xf>
    <xf numFmtId="0" fontId="6" fillId="2" borderId="11" xfId="1" applyFont="1" applyFill="1" applyBorder="1" applyAlignment="1">
      <alignment horizontal="center" vertical="top" wrapText="1"/>
    </xf>
    <xf numFmtId="1" fontId="6" fillId="2" borderId="1" xfId="1" applyNumberFormat="1" applyFont="1" applyFill="1" applyBorder="1" applyAlignment="1">
      <alignment horizontal="center" vertical="top" wrapText="1"/>
    </xf>
    <xf numFmtId="0" fontId="13" fillId="0" borderId="1" xfId="0" applyFont="1" applyBorder="1" applyAlignment="1"/>
    <xf numFmtId="1" fontId="6" fillId="2" borderId="5" xfId="1" applyNumberFormat="1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6" fillId="2" borderId="5" xfId="1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tabSelected="1" zoomScale="110" zoomScaleNormal="110" workbookViewId="0">
      <selection activeCell="Q6" sqref="Q6"/>
    </sheetView>
  </sheetViews>
  <sheetFormatPr defaultRowHeight="14.4" x14ac:dyDescent="0.3"/>
  <cols>
    <col min="1" max="1" width="11.6640625" customWidth="1"/>
    <col min="2" max="2" width="40.33203125" customWidth="1"/>
    <col min="3" max="3" width="9.5546875" customWidth="1"/>
    <col min="4" max="4" width="7.33203125" customWidth="1"/>
    <col min="5" max="5" width="7.109375" customWidth="1"/>
    <col min="6" max="6" width="6.5546875" customWidth="1"/>
    <col min="7" max="7" width="6.88671875" customWidth="1"/>
    <col min="8" max="9" width="6.6640625" customWidth="1"/>
    <col min="10" max="10" width="6.33203125" customWidth="1"/>
    <col min="11" max="11" width="7.33203125" customWidth="1"/>
    <col min="12" max="12" width="6.33203125" customWidth="1"/>
    <col min="13" max="13" width="8.88671875" customWidth="1"/>
    <col min="14" max="14" width="9.5546875" customWidth="1"/>
    <col min="15" max="15" width="11.5546875" customWidth="1"/>
  </cols>
  <sheetData>
    <row r="1" spans="1:16" x14ac:dyDescent="0.3">
      <c r="A1" s="8"/>
      <c r="B1" s="8"/>
      <c r="C1" s="8"/>
      <c r="D1" s="8"/>
      <c r="E1" s="8"/>
      <c r="F1" s="8"/>
      <c r="G1" s="9"/>
      <c r="H1" s="9"/>
      <c r="I1" s="9"/>
      <c r="J1" s="9"/>
      <c r="K1" s="9"/>
      <c r="L1" s="9"/>
      <c r="M1" s="9"/>
      <c r="N1" s="9"/>
    </row>
    <row r="2" spans="1:16" x14ac:dyDescent="0.3">
      <c r="A2" s="169" t="s">
        <v>58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</row>
    <row r="3" spans="1:16" ht="15.6" x14ac:dyDescent="0.3">
      <c r="A3" s="154" t="s">
        <v>16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</row>
    <row r="4" spans="1:16" x14ac:dyDescent="0.3">
      <c r="A4" s="152" t="s">
        <v>31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</row>
    <row r="5" spans="1:16" ht="44.25" customHeight="1" x14ac:dyDescent="0.3">
      <c r="A5" s="161" t="s">
        <v>12</v>
      </c>
      <c r="B5" s="163" t="s">
        <v>0</v>
      </c>
      <c r="C5" s="165" t="s">
        <v>6</v>
      </c>
      <c r="D5" s="171" t="s">
        <v>13</v>
      </c>
      <c r="E5" s="172"/>
      <c r="F5" s="173"/>
      <c r="G5" s="176" t="s">
        <v>34</v>
      </c>
      <c r="H5" s="177"/>
      <c r="I5" s="177"/>
      <c r="J5" s="178"/>
      <c r="K5" s="136"/>
      <c r="L5" s="136"/>
      <c r="M5" s="88" t="s">
        <v>39</v>
      </c>
      <c r="N5" s="179" t="s">
        <v>40</v>
      </c>
      <c r="O5" s="174" t="s">
        <v>17</v>
      </c>
      <c r="P5" s="57"/>
    </row>
    <row r="6" spans="1:16" ht="117.75" customHeight="1" x14ac:dyDescent="0.3">
      <c r="A6" s="162"/>
      <c r="B6" s="164"/>
      <c r="C6" s="164"/>
      <c r="D6" s="87" t="s">
        <v>42</v>
      </c>
      <c r="E6" s="87" t="s">
        <v>43</v>
      </c>
      <c r="F6" s="87" t="s">
        <v>44</v>
      </c>
      <c r="G6" s="20" t="s">
        <v>35</v>
      </c>
      <c r="H6" s="6" t="s">
        <v>36</v>
      </c>
      <c r="I6" s="6" t="s">
        <v>45</v>
      </c>
      <c r="J6" s="7" t="s">
        <v>37</v>
      </c>
      <c r="K6" s="138" t="s">
        <v>46</v>
      </c>
      <c r="L6" s="138" t="s">
        <v>47</v>
      </c>
      <c r="M6" s="86" t="s">
        <v>38</v>
      </c>
      <c r="N6" s="180"/>
      <c r="O6" s="175"/>
      <c r="P6" s="57"/>
    </row>
    <row r="7" spans="1:16" ht="16.5" customHeight="1" x14ac:dyDescent="0.3">
      <c r="A7" s="60"/>
      <c r="B7" s="69" t="s">
        <v>5</v>
      </c>
      <c r="C7" s="70"/>
      <c r="D7" s="95"/>
      <c r="E7" s="95"/>
      <c r="F7" s="95"/>
      <c r="G7" s="90"/>
      <c r="H7" s="42"/>
      <c r="I7" s="42"/>
      <c r="J7" s="64"/>
      <c r="K7" s="64"/>
      <c r="L7" s="64"/>
      <c r="M7" s="64"/>
      <c r="N7" s="80"/>
      <c r="O7" s="65"/>
      <c r="P7" s="57"/>
    </row>
    <row r="8" spans="1:16" ht="16.5" customHeight="1" x14ac:dyDescent="0.3">
      <c r="A8" s="135" t="s">
        <v>1</v>
      </c>
      <c r="B8" s="25" t="s">
        <v>48</v>
      </c>
      <c r="C8" s="26" t="s">
        <v>49</v>
      </c>
      <c r="D8" s="93">
        <v>3.4</v>
      </c>
      <c r="E8" s="93">
        <v>6.1</v>
      </c>
      <c r="F8" s="93">
        <v>10.3</v>
      </c>
      <c r="G8" s="91">
        <v>68.3</v>
      </c>
      <c r="H8" s="12">
        <v>9.5</v>
      </c>
      <c r="I8" s="12">
        <v>55.2</v>
      </c>
      <c r="J8" s="38">
        <v>0.5</v>
      </c>
      <c r="K8" s="38">
        <v>26</v>
      </c>
      <c r="L8" s="38">
        <v>0.03</v>
      </c>
      <c r="M8" s="38">
        <v>0</v>
      </c>
      <c r="N8" s="123">
        <v>110</v>
      </c>
      <c r="O8" s="74">
        <v>3</v>
      </c>
      <c r="P8" s="57"/>
    </row>
    <row r="9" spans="1:16" x14ac:dyDescent="0.3">
      <c r="A9" s="126"/>
      <c r="B9" s="25" t="s">
        <v>50</v>
      </c>
      <c r="C9" s="26">
        <v>150</v>
      </c>
      <c r="D9" s="93">
        <v>5.4</v>
      </c>
      <c r="E9" s="93">
        <v>4.9000000000000004</v>
      </c>
      <c r="F9" s="93">
        <v>16.8</v>
      </c>
      <c r="G9" s="93">
        <v>144.80000000000001</v>
      </c>
      <c r="H9" s="108">
        <v>41.8</v>
      </c>
      <c r="I9" s="108">
        <v>149.1</v>
      </c>
      <c r="J9" s="77">
        <v>1</v>
      </c>
      <c r="K9" s="77">
        <v>28</v>
      </c>
      <c r="L9" s="77">
        <v>0.1</v>
      </c>
      <c r="M9" s="77">
        <v>0.82</v>
      </c>
      <c r="N9" s="129">
        <v>128</v>
      </c>
      <c r="O9" s="78">
        <v>94</v>
      </c>
      <c r="P9" s="57"/>
    </row>
    <row r="10" spans="1:16" x14ac:dyDescent="0.3">
      <c r="A10" s="47"/>
      <c r="B10" s="18" t="s">
        <v>7</v>
      </c>
      <c r="C10" s="19">
        <v>150</v>
      </c>
      <c r="D10" s="94">
        <v>2.1</v>
      </c>
      <c r="E10" s="94">
        <v>1.9</v>
      </c>
      <c r="F10" s="94">
        <v>10.6</v>
      </c>
      <c r="G10" s="94">
        <v>94.3</v>
      </c>
      <c r="H10" s="49">
        <v>10.5</v>
      </c>
      <c r="I10" s="49">
        <v>67.5</v>
      </c>
      <c r="J10" s="43">
        <v>0.1</v>
      </c>
      <c r="K10" s="43">
        <v>15</v>
      </c>
      <c r="L10" s="43">
        <v>0.03</v>
      </c>
      <c r="M10" s="43">
        <v>1.2</v>
      </c>
      <c r="N10" s="128">
        <v>68</v>
      </c>
      <c r="O10" s="44">
        <v>395</v>
      </c>
      <c r="P10" s="57"/>
    </row>
    <row r="11" spans="1:16" x14ac:dyDescent="0.3">
      <c r="A11" s="47"/>
      <c r="B11" s="66" t="s">
        <v>2</v>
      </c>
      <c r="C11" s="71">
        <v>325</v>
      </c>
      <c r="D11" s="73">
        <f>D8+D9+D10</f>
        <v>10.9</v>
      </c>
      <c r="E11" s="73">
        <f t="shared" ref="E11:N11" si="0">E8+E9+E10</f>
        <v>12.9</v>
      </c>
      <c r="F11" s="73">
        <f t="shared" si="0"/>
        <v>37.700000000000003</v>
      </c>
      <c r="G11" s="73">
        <f t="shared" si="0"/>
        <v>307.40000000000003</v>
      </c>
      <c r="H11" s="73">
        <f t="shared" si="0"/>
        <v>61.8</v>
      </c>
      <c r="I11" s="73">
        <v>271.8</v>
      </c>
      <c r="J11" s="119">
        <f t="shared" si="0"/>
        <v>1.6</v>
      </c>
      <c r="K11" s="119">
        <v>68.5</v>
      </c>
      <c r="L11" s="119">
        <v>0.2</v>
      </c>
      <c r="M11" s="119">
        <v>2</v>
      </c>
      <c r="N11" s="68">
        <f t="shared" si="0"/>
        <v>306</v>
      </c>
      <c r="O11" s="76"/>
      <c r="P11" s="57"/>
    </row>
    <row r="12" spans="1:16" ht="14.25" customHeight="1" x14ac:dyDescent="0.3">
      <c r="A12" s="47"/>
      <c r="B12" s="63" t="s">
        <v>24</v>
      </c>
      <c r="C12" s="72">
        <v>19</v>
      </c>
      <c r="D12" s="73"/>
      <c r="E12" s="73"/>
      <c r="F12" s="73"/>
      <c r="G12" s="105"/>
      <c r="H12" s="98"/>
      <c r="I12" s="98"/>
      <c r="J12" s="104"/>
      <c r="K12" s="104"/>
      <c r="L12" s="104"/>
      <c r="M12" s="104"/>
      <c r="N12" s="102"/>
      <c r="O12" s="76"/>
      <c r="P12" s="57"/>
    </row>
    <row r="13" spans="1:16" ht="15" customHeight="1" x14ac:dyDescent="0.3">
      <c r="A13" s="126" t="s">
        <v>14</v>
      </c>
      <c r="B13" s="10" t="s">
        <v>41</v>
      </c>
      <c r="C13" s="11">
        <v>75</v>
      </c>
      <c r="D13" s="91">
        <v>1.5</v>
      </c>
      <c r="E13" s="91">
        <v>0.6</v>
      </c>
      <c r="F13" s="91">
        <v>19.899999999999999</v>
      </c>
      <c r="G13" s="91">
        <v>7.6</v>
      </c>
      <c r="H13" s="12">
        <v>39.9</v>
      </c>
      <c r="I13" s="12">
        <v>26.6</v>
      </c>
      <c r="J13" s="38">
        <v>0.56999999999999995</v>
      </c>
      <c r="K13" s="38"/>
      <c r="L13" s="38">
        <v>0.04</v>
      </c>
      <c r="M13" s="38">
        <v>9.5</v>
      </c>
      <c r="N13" s="123">
        <v>89</v>
      </c>
      <c r="O13" s="74"/>
      <c r="P13" s="57"/>
    </row>
    <row r="14" spans="1:16" ht="13.5" customHeight="1" x14ac:dyDescent="0.3">
      <c r="A14" s="62"/>
      <c r="B14" s="63" t="s">
        <v>2</v>
      </c>
      <c r="C14" s="52">
        <v>75</v>
      </c>
      <c r="D14" s="92">
        <f>D13</f>
        <v>1.5</v>
      </c>
      <c r="E14" s="92">
        <f t="shared" ref="E14:N14" si="1">E13</f>
        <v>0.6</v>
      </c>
      <c r="F14" s="92">
        <f t="shared" si="1"/>
        <v>19.899999999999999</v>
      </c>
      <c r="G14" s="92">
        <f t="shared" si="1"/>
        <v>7.6</v>
      </c>
      <c r="H14" s="92">
        <f t="shared" si="1"/>
        <v>39.9</v>
      </c>
      <c r="I14" s="92">
        <v>26.6</v>
      </c>
      <c r="J14" s="120">
        <f t="shared" si="1"/>
        <v>0.56999999999999995</v>
      </c>
      <c r="K14" s="120"/>
      <c r="L14" s="120">
        <v>0.04</v>
      </c>
      <c r="M14" s="120">
        <f t="shared" si="1"/>
        <v>9.5</v>
      </c>
      <c r="N14" s="67">
        <f t="shared" si="1"/>
        <v>89</v>
      </c>
      <c r="O14" s="65"/>
      <c r="P14" s="57"/>
    </row>
    <row r="15" spans="1:16" ht="13.5" customHeight="1" x14ac:dyDescent="0.3">
      <c r="A15" s="62"/>
      <c r="B15" s="63" t="s">
        <v>25</v>
      </c>
      <c r="C15" s="68">
        <f>N14*70/N30</f>
        <v>4.2409802586793734</v>
      </c>
      <c r="D15" s="73"/>
      <c r="E15" s="73"/>
      <c r="F15" s="73"/>
      <c r="G15" s="105"/>
      <c r="H15" s="98"/>
      <c r="I15" s="98"/>
      <c r="J15" s="104"/>
      <c r="K15" s="104"/>
      <c r="L15" s="104"/>
      <c r="M15" s="104"/>
      <c r="N15" s="102"/>
      <c r="O15" s="76"/>
      <c r="P15" s="57"/>
    </row>
    <row r="16" spans="1:16" x14ac:dyDescent="0.3">
      <c r="A16" s="126" t="s">
        <v>3</v>
      </c>
      <c r="B16" s="56" t="s">
        <v>30</v>
      </c>
      <c r="C16" s="82">
        <v>30</v>
      </c>
      <c r="D16" s="89">
        <v>0.6</v>
      </c>
      <c r="E16" s="89">
        <v>1.8</v>
      </c>
      <c r="F16" s="89">
        <v>3</v>
      </c>
      <c r="G16" s="101">
        <v>7</v>
      </c>
      <c r="H16" s="99">
        <v>6.2</v>
      </c>
      <c r="I16" s="99">
        <v>13.5</v>
      </c>
      <c r="J16" s="96">
        <v>0.26</v>
      </c>
      <c r="K16" s="96">
        <v>0</v>
      </c>
      <c r="L16" s="96">
        <v>0.02</v>
      </c>
      <c r="M16" s="96">
        <v>3.08</v>
      </c>
      <c r="N16" s="121">
        <v>30</v>
      </c>
      <c r="O16" s="65">
        <v>45</v>
      </c>
      <c r="P16" s="57"/>
    </row>
    <row r="17" spans="1:16" x14ac:dyDescent="0.3">
      <c r="A17" s="62"/>
      <c r="B17" s="79" t="s">
        <v>20</v>
      </c>
      <c r="C17" s="55" t="s">
        <v>21</v>
      </c>
      <c r="D17" s="61">
        <v>3.34</v>
      </c>
      <c r="E17" s="61">
        <v>1.4</v>
      </c>
      <c r="F17" s="61">
        <v>19.8</v>
      </c>
      <c r="G17" s="101">
        <v>33.479999999999997</v>
      </c>
      <c r="H17" s="99">
        <v>33.299999999999997</v>
      </c>
      <c r="I17" s="99">
        <v>57</v>
      </c>
      <c r="J17" s="96">
        <v>1.28</v>
      </c>
      <c r="K17" s="96">
        <v>12</v>
      </c>
      <c r="L17" s="96">
        <v>0.06</v>
      </c>
      <c r="M17" s="96">
        <v>5.6</v>
      </c>
      <c r="N17" s="121">
        <v>100</v>
      </c>
      <c r="O17" s="76">
        <v>78</v>
      </c>
      <c r="P17" s="57"/>
    </row>
    <row r="18" spans="1:16" x14ac:dyDescent="0.3">
      <c r="A18" s="47"/>
      <c r="B18" s="18" t="s">
        <v>19</v>
      </c>
      <c r="C18" s="19" t="s">
        <v>28</v>
      </c>
      <c r="D18" s="94">
        <v>16.079999999999998</v>
      </c>
      <c r="E18" s="94">
        <v>12.5</v>
      </c>
      <c r="F18" s="94">
        <v>4.9000000000000004</v>
      </c>
      <c r="G18" s="117">
        <v>24.3</v>
      </c>
      <c r="H18" s="97">
        <v>22.7</v>
      </c>
      <c r="I18" s="97">
        <v>103.5</v>
      </c>
      <c r="J18" s="103">
        <v>0.96</v>
      </c>
      <c r="K18" s="103">
        <v>13</v>
      </c>
      <c r="L18" s="103">
        <v>0.03</v>
      </c>
      <c r="M18" s="103">
        <v>0.5</v>
      </c>
      <c r="N18" s="122">
        <v>195</v>
      </c>
      <c r="O18" s="46">
        <v>277</v>
      </c>
      <c r="P18" s="57"/>
    </row>
    <row r="19" spans="1:16" x14ac:dyDescent="0.3">
      <c r="A19" s="47"/>
      <c r="B19" s="25" t="s">
        <v>33</v>
      </c>
      <c r="C19" s="26">
        <v>110</v>
      </c>
      <c r="D19" s="93">
        <v>3.96</v>
      </c>
      <c r="E19" s="93">
        <v>1.8</v>
      </c>
      <c r="F19" s="93">
        <v>26.7</v>
      </c>
      <c r="G19" s="118">
        <v>3.6</v>
      </c>
      <c r="H19" s="100">
        <v>15.5</v>
      </c>
      <c r="I19" s="100">
        <v>27.3</v>
      </c>
      <c r="J19" s="106">
        <v>0.8</v>
      </c>
      <c r="K19" s="106">
        <v>15</v>
      </c>
      <c r="L19" s="106">
        <v>0.04</v>
      </c>
      <c r="M19" s="106">
        <v>0</v>
      </c>
      <c r="N19" s="124">
        <v>132</v>
      </c>
      <c r="O19" s="75">
        <v>317</v>
      </c>
      <c r="P19" s="57"/>
    </row>
    <row r="20" spans="1:16" x14ac:dyDescent="0.3">
      <c r="A20" s="81"/>
      <c r="B20" s="56" t="s">
        <v>15</v>
      </c>
      <c r="C20" s="51">
        <v>150</v>
      </c>
      <c r="D20" s="89">
        <v>0.6</v>
      </c>
      <c r="E20" s="89">
        <v>0</v>
      </c>
      <c r="F20" s="89">
        <v>16</v>
      </c>
      <c r="G20" s="101">
        <v>16</v>
      </c>
      <c r="H20" s="99">
        <v>2.6</v>
      </c>
      <c r="I20" s="99">
        <v>2.6</v>
      </c>
      <c r="J20" s="96">
        <v>0.47</v>
      </c>
      <c r="K20" s="96">
        <v>0</v>
      </c>
      <c r="L20" s="96">
        <v>0.01</v>
      </c>
      <c r="M20" s="96">
        <v>75</v>
      </c>
      <c r="N20" s="121">
        <v>69</v>
      </c>
      <c r="O20" s="76">
        <v>398</v>
      </c>
      <c r="P20" s="57"/>
    </row>
    <row r="21" spans="1:16" x14ac:dyDescent="0.3">
      <c r="A21" s="47"/>
      <c r="B21" s="107" t="s">
        <v>4</v>
      </c>
      <c r="C21" s="11">
        <v>30</v>
      </c>
      <c r="D21" s="91">
        <v>2</v>
      </c>
      <c r="E21" s="91">
        <v>0.3</v>
      </c>
      <c r="F21" s="91">
        <v>12</v>
      </c>
      <c r="G21" s="91">
        <v>11.4</v>
      </c>
      <c r="H21" s="12">
        <v>14.7</v>
      </c>
      <c r="I21" s="12">
        <v>46.8</v>
      </c>
      <c r="J21" s="38">
        <v>0.78</v>
      </c>
      <c r="K21" s="38"/>
      <c r="L21" s="38">
        <v>0.06</v>
      </c>
      <c r="M21" s="38">
        <v>0</v>
      </c>
      <c r="N21" s="123">
        <v>57</v>
      </c>
      <c r="O21" s="74"/>
      <c r="P21" s="57"/>
    </row>
    <row r="22" spans="1:16" x14ac:dyDescent="0.3">
      <c r="A22" s="62"/>
      <c r="B22" s="63" t="s">
        <v>2</v>
      </c>
      <c r="C22" s="52">
        <v>590</v>
      </c>
      <c r="D22" s="92">
        <f>D16+D17+D18+D19+D20+D21</f>
        <v>26.580000000000002</v>
      </c>
      <c r="E22" s="92">
        <f t="shared" ref="E22:N22" si="2">E16+E17+E18+E19+E20+E21</f>
        <v>17.8</v>
      </c>
      <c r="F22" s="92">
        <v>82.4</v>
      </c>
      <c r="G22" s="92">
        <f t="shared" si="2"/>
        <v>95.78</v>
      </c>
      <c r="H22" s="92">
        <f t="shared" si="2"/>
        <v>95</v>
      </c>
      <c r="I22" s="92">
        <v>250.7</v>
      </c>
      <c r="J22" s="120">
        <v>4.5999999999999996</v>
      </c>
      <c r="K22" s="120">
        <v>40.700000000000003</v>
      </c>
      <c r="L22" s="120">
        <v>0.2</v>
      </c>
      <c r="M22" s="120">
        <v>84.2</v>
      </c>
      <c r="N22" s="67">
        <f t="shared" si="2"/>
        <v>583</v>
      </c>
      <c r="O22" s="65"/>
      <c r="P22" s="57"/>
    </row>
    <row r="23" spans="1:16" x14ac:dyDescent="0.3">
      <c r="A23" s="62"/>
      <c r="B23" s="63" t="s">
        <v>29</v>
      </c>
      <c r="C23" s="67">
        <v>36</v>
      </c>
      <c r="D23" s="92"/>
      <c r="E23" s="92"/>
      <c r="F23" s="92"/>
      <c r="G23" s="90"/>
      <c r="H23" s="42"/>
      <c r="I23" s="42"/>
      <c r="J23" s="64"/>
      <c r="K23" s="64"/>
      <c r="L23" s="64"/>
      <c r="M23" s="64"/>
      <c r="N23" s="80"/>
      <c r="O23" s="65"/>
      <c r="P23" s="57"/>
    </row>
    <row r="24" spans="1:16" x14ac:dyDescent="0.3">
      <c r="A24" s="47" t="s">
        <v>51</v>
      </c>
      <c r="B24" s="56" t="s">
        <v>57</v>
      </c>
      <c r="C24" s="141">
        <v>130</v>
      </c>
      <c r="D24" s="89">
        <v>23.5</v>
      </c>
      <c r="E24" s="89">
        <v>6.9</v>
      </c>
      <c r="F24" s="89">
        <v>22.8</v>
      </c>
      <c r="G24" s="142">
        <v>210.3</v>
      </c>
      <c r="H24" s="143">
        <v>31.5</v>
      </c>
      <c r="I24" s="143">
        <v>278.5</v>
      </c>
      <c r="J24" s="144">
        <v>1</v>
      </c>
      <c r="K24" s="144">
        <v>96</v>
      </c>
      <c r="L24" s="144">
        <v>0.08</v>
      </c>
      <c r="M24" s="144">
        <v>0.47</v>
      </c>
      <c r="N24" s="145">
        <v>248</v>
      </c>
      <c r="O24" s="146" t="s">
        <v>52</v>
      </c>
      <c r="P24" s="57"/>
    </row>
    <row r="25" spans="1:16" x14ac:dyDescent="0.3">
      <c r="A25" s="62"/>
      <c r="B25" s="56" t="s">
        <v>53</v>
      </c>
      <c r="C25" s="141">
        <v>15</v>
      </c>
      <c r="D25" s="89">
        <v>1.2</v>
      </c>
      <c r="E25" s="89">
        <v>0.2</v>
      </c>
      <c r="F25" s="89">
        <v>7.3</v>
      </c>
      <c r="G25" s="142">
        <v>3.5</v>
      </c>
      <c r="H25" s="143">
        <v>5</v>
      </c>
      <c r="I25" s="143">
        <v>13.1</v>
      </c>
      <c r="J25" s="144">
        <v>0.3</v>
      </c>
      <c r="K25" s="139"/>
      <c r="L25" s="144">
        <v>0.03</v>
      </c>
      <c r="M25" s="144">
        <v>0</v>
      </c>
      <c r="N25" s="145">
        <v>35</v>
      </c>
      <c r="O25" s="140"/>
      <c r="P25" s="57"/>
    </row>
    <row r="26" spans="1:16" x14ac:dyDescent="0.3">
      <c r="A26" s="134"/>
      <c r="B26" s="84" t="s">
        <v>23</v>
      </c>
      <c r="C26" s="11">
        <v>100</v>
      </c>
      <c r="D26" s="91">
        <v>4.4000000000000004</v>
      </c>
      <c r="E26" s="91">
        <v>3.8</v>
      </c>
      <c r="F26" s="91">
        <v>6</v>
      </c>
      <c r="G26" s="91">
        <v>180</v>
      </c>
      <c r="H26" s="12">
        <v>21</v>
      </c>
      <c r="I26" s="12">
        <v>135</v>
      </c>
      <c r="J26" s="38">
        <v>0.15</v>
      </c>
      <c r="K26" s="38">
        <v>30</v>
      </c>
      <c r="L26" s="38">
        <v>0.06</v>
      </c>
      <c r="M26" s="38">
        <v>1.05</v>
      </c>
      <c r="N26" s="123">
        <v>75</v>
      </c>
      <c r="O26" s="74">
        <v>401</v>
      </c>
      <c r="P26" s="57"/>
    </row>
    <row r="27" spans="1:16" hidden="1" x14ac:dyDescent="0.3">
      <c r="A27" s="47"/>
      <c r="B27" s="25"/>
      <c r="C27" s="133"/>
      <c r="D27" s="93"/>
      <c r="E27" s="93"/>
      <c r="F27" s="93"/>
      <c r="G27" s="91"/>
      <c r="H27" s="12"/>
      <c r="I27" s="12"/>
      <c r="J27" s="38"/>
      <c r="K27" s="38"/>
      <c r="L27" s="38"/>
      <c r="M27" s="38"/>
      <c r="N27" s="123"/>
      <c r="O27" s="74"/>
      <c r="P27" s="57"/>
    </row>
    <row r="28" spans="1:16" x14ac:dyDescent="0.3">
      <c r="A28" s="59"/>
      <c r="B28" s="63" t="s">
        <v>2</v>
      </c>
      <c r="C28" s="52">
        <v>245</v>
      </c>
      <c r="D28" s="92">
        <v>31.6</v>
      </c>
      <c r="E28" s="92">
        <v>11.7</v>
      </c>
      <c r="F28" s="92">
        <v>66.900000000000006</v>
      </c>
      <c r="G28" s="92">
        <v>398.2</v>
      </c>
      <c r="H28" s="92">
        <v>57.5</v>
      </c>
      <c r="I28" s="92">
        <v>446.6</v>
      </c>
      <c r="J28" s="92">
        <v>1.8</v>
      </c>
      <c r="K28" s="92">
        <v>126.2</v>
      </c>
      <c r="L28" s="92">
        <v>0.2</v>
      </c>
      <c r="M28" s="92">
        <v>1.5</v>
      </c>
      <c r="N28" s="92">
        <v>491</v>
      </c>
      <c r="O28" s="65"/>
      <c r="P28" s="57"/>
    </row>
    <row r="29" spans="1:16" x14ac:dyDescent="0.3">
      <c r="A29" s="59"/>
      <c r="B29" s="63" t="s">
        <v>26</v>
      </c>
      <c r="C29" s="67">
        <v>30</v>
      </c>
      <c r="D29" s="92"/>
      <c r="E29" s="92"/>
      <c r="F29" s="92"/>
      <c r="G29" s="101"/>
      <c r="H29" s="99"/>
      <c r="I29" s="99"/>
      <c r="J29" s="96"/>
      <c r="K29" s="96"/>
      <c r="L29" s="96"/>
      <c r="M29" s="96"/>
      <c r="N29" s="121"/>
      <c r="O29" s="65"/>
      <c r="P29" s="58"/>
    </row>
    <row r="30" spans="1:16" x14ac:dyDescent="0.3">
      <c r="A30" s="60"/>
      <c r="B30" s="63" t="s">
        <v>11</v>
      </c>
      <c r="C30" s="52"/>
      <c r="D30" s="92">
        <f t="shared" ref="D30:N30" si="3">D11+D14+D22+D28</f>
        <v>70.580000000000013</v>
      </c>
      <c r="E30" s="92">
        <f t="shared" si="3"/>
        <v>43</v>
      </c>
      <c r="F30" s="92">
        <f t="shared" si="3"/>
        <v>206.9</v>
      </c>
      <c r="G30" s="92">
        <f t="shared" si="3"/>
        <v>808.98</v>
      </c>
      <c r="H30" s="92">
        <f t="shared" si="3"/>
        <v>254.2</v>
      </c>
      <c r="I30" s="92">
        <v>995.7</v>
      </c>
      <c r="J30" s="120">
        <v>8.5</v>
      </c>
      <c r="K30" s="120">
        <v>235.4</v>
      </c>
      <c r="L30" s="120">
        <v>0.6</v>
      </c>
      <c r="M30" s="120">
        <f t="shared" si="3"/>
        <v>97.2</v>
      </c>
      <c r="N30" s="67">
        <f t="shared" si="3"/>
        <v>1469</v>
      </c>
      <c r="O30" s="65"/>
      <c r="P30" s="58"/>
    </row>
    <row r="33" spans="1:15" ht="15.6" x14ac:dyDescent="0.3">
      <c r="A33" s="154" t="s">
        <v>18</v>
      </c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</row>
    <row r="34" spans="1:15" x14ac:dyDescent="0.3">
      <c r="A34" s="152" t="s">
        <v>31</v>
      </c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</row>
    <row r="35" spans="1:15" ht="45.75" customHeight="1" x14ac:dyDescent="0.3">
      <c r="A35" s="161" t="s">
        <v>12</v>
      </c>
      <c r="B35" s="163" t="s">
        <v>0</v>
      </c>
      <c r="C35" s="165" t="s">
        <v>6</v>
      </c>
      <c r="D35" s="156" t="s">
        <v>13</v>
      </c>
      <c r="E35" s="157"/>
      <c r="F35" s="158"/>
      <c r="G35" s="166" t="s">
        <v>34</v>
      </c>
      <c r="H35" s="167"/>
      <c r="I35" s="167"/>
      <c r="J35" s="168"/>
      <c r="K35" s="137"/>
      <c r="L35" s="137"/>
      <c r="M35" s="113" t="s">
        <v>39</v>
      </c>
      <c r="N35" s="159" t="s">
        <v>40</v>
      </c>
      <c r="O35" s="159" t="s">
        <v>17</v>
      </c>
    </row>
    <row r="36" spans="1:15" ht="115.5" customHeight="1" x14ac:dyDescent="0.3">
      <c r="A36" s="162"/>
      <c r="B36" s="164"/>
      <c r="C36" s="164"/>
      <c r="D36" s="114" t="s">
        <v>8</v>
      </c>
      <c r="E36" s="115" t="s">
        <v>9</v>
      </c>
      <c r="F36" s="115" t="s">
        <v>10</v>
      </c>
      <c r="G36" s="111" t="s">
        <v>35</v>
      </c>
      <c r="H36" s="111" t="s">
        <v>36</v>
      </c>
      <c r="I36" s="111" t="s">
        <v>45</v>
      </c>
      <c r="J36" s="112" t="s">
        <v>37</v>
      </c>
      <c r="K36" s="116" t="s">
        <v>46</v>
      </c>
      <c r="L36" s="116" t="s">
        <v>47</v>
      </c>
      <c r="M36" s="116" t="s">
        <v>38</v>
      </c>
      <c r="N36" s="160"/>
      <c r="O36" s="160"/>
    </row>
    <row r="37" spans="1:15" ht="17.399999999999999" x14ac:dyDescent="0.3">
      <c r="A37" s="21"/>
      <c r="B37" s="22" t="s">
        <v>5</v>
      </c>
      <c r="C37" s="5"/>
      <c r="D37" s="130"/>
      <c r="E37" s="45"/>
      <c r="F37" s="45"/>
      <c r="G37" s="131"/>
      <c r="H37" s="1"/>
      <c r="I37" s="1"/>
      <c r="J37" s="36"/>
      <c r="K37" s="36"/>
      <c r="L37" s="36"/>
      <c r="M37" s="36"/>
      <c r="N37" s="34"/>
      <c r="O37" s="13"/>
    </row>
    <row r="38" spans="1:15" ht="16.5" customHeight="1" x14ac:dyDescent="0.3">
      <c r="A38" s="23" t="s">
        <v>1</v>
      </c>
      <c r="B38" s="25" t="s">
        <v>54</v>
      </c>
      <c r="C38" s="26" t="s">
        <v>55</v>
      </c>
      <c r="D38" s="93">
        <v>5</v>
      </c>
      <c r="E38" s="108">
        <v>7.2</v>
      </c>
      <c r="F38" s="108">
        <v>15.5</v>
      </c>
      <c r="G38" s="91">
        <v>96.1</v>
      </c>
      <c r="H38" s="12">
        <v>13.4</v>
      </c>
      <c r="I38" s="12">
        <v>77.3</v>
      </c>
      <c r="J38" s="38">
        <v>0.71</v>
      </c>
      <c r="K38" s="83">
        <v>36</v>
      </c>
      <c r="L38" s="83">
        <v>0.05</v>
      </c>
      <c r="M38" s="83">
        <v>0</v>
      </c>
      <c r="N38" s="127">
        <v>147</v>
      </c>
      <c r="O38" s="75">
        <v>3</v>
      </c>
    </row>
    <row r="39" spans="1:15" x14ac:dyDescent="0.3">
      <c r="A39" s="23"/>
      <c r="B39" s="25" t="s">
        <v>56</v>
      </c>
      <c r="C39" s="26">
        <v>150</v>
      </c>
      <c r="D39" s="93">
        <v>5.4</v>
      </c>
      <c r="E39" s="93">
        <v>4.9000000000000004</v>
      </c>
      <c r="F39" s="93">
        <v>16.8</v>
      </c>
      <c r="G39" s="93">
        <v>144.80000000000001</v>
      </c>
      <c r="H39" s="108">
        <v>41.8</v>
      </c>
      <c r="I39" s="108">
        <v>149.1</v>
      </c>
      <c r="J39" s="77">
        <v>1</v>
      </c>
      <c r="K39" s="77">
        <v>28</v>
      </c>
      <c r="L39" s="77">
        <v>0.1</v>
      </c>
      <c r="M39" s="77">
        <v>0.82</v>
      </c>
      <c r="N39" s="129">
        <v>128</v>
      </c>
      <c r="O39" s="78">
        <v>94</v>
      </c>
    </row>
    <row r="40" spans="1:15" x14ac:dyDescent="0.3">
      <c r="A40" s="24"/>
      <c r="B40" s="18" t="s">
        <v>7</v>
      </c>
      <c r="C40" s="19">
        <v>180</v>
      </c>
      <c r="D40" s="94">
        <v>2.6</v>
      </c>
      <c r="E40" s="49">
        <v>2.2999999999999998</v>
      </c>
      <c r="F40" s="49">
        <v>14.3</v>
      </c>
      <c r="G40" s="94">
        <v>113.2</v>
      </c>
      <c r="H40" s="49">
        <v>12.6</v>
      </c>
      <c r="I40" s="49">
        <v>81</v>
      </c>
      <c r="J40" s="43">
        <v>0.12</v>
      </c>
      <c r="K40" s="43">
        <v>18</v>
      </c>
      <c r="L40" s="43">
        <v>0.04</v>
      </c>
      <c r="M40" s="43">
        <v>1.4</v>
      </c>
      <c r="N40" s="128">
        <v>88</v>
      </c>
      <c r="O40" s="44">
        <v>395</v>
      </c>
    </row>
    <row r="41" spans="1:15" x14ac:dyDescent="0.3">
      <c r="A41" s="24"/>
      <c r="B41" s="16" t="s">
        <v>2</v>
      </c>
      <c r="C41" s="53">
        <v>375</v>
      </c>
      <c r="D41" s="110">
        <f t="shared" ref="D41:N41" si="4">D38+D39+D40</f>
        <v>13</v>
      </c>
      <c r="E41" s="110">
        <f t="shared" si="4"/>
        <v>14.400000000000002</v>
      </c>
      <c r="F41" s="110">
        <f t="shared" si="4"/>
        <v>46.599999999999994</v>
      </c>
      <c r="G41" s="110">
        <f t="shared" si="4"/>
        <v>354.1</v>
      </c>
      <c r="H41" s="110">
        <f t="shared" si="4"/>
        <v>67.8</v>
      </c>
      <c r="I41" s="110">
        <v>307.39999999999998</v>
      </c>
      <c r="J41" s="110">
        <f t="shared" si="4"/>
        <v>1.83</v>
      </c>
      <c r="K41" s="110">
        <v>82</v>
      </c>
      <c r="L41" s="110">
        <v>0.2</v>
      </c>
      <c r="M41" s="110">
        <f t="shared" si="4"/>
        <v>2.2199999999999998</v>
      </c>
      <c r="N41" s="41">
        <f t="shared" si="4"/>
        <v>363</v>
      </c>
      <c r="O41" s="30"/>
    </row>
    <row r="42" spans="1:15" x14ac:dyDescent="0.3">
      <c r="A42" s="24"/>
      <c r="B42" s="28" t="s">
        <v>24</v>
      </c>
      <c r="C42" s="54">
        <f>N41*70/N60</f>
        <v>14.35593220338983</v>
      </c>
      <c r="D42" s="110"/>
      <c r="E42" s="45"/>
      <c r="F42" s="45"/>
      <c r="G42" s="32"/>
      <c r="H42" s="15"/>
      <c r="I42" s="15"/>
      <c r="J42" s="37"/>
      <c r="K42" s="37"/>
      <c r="L42" s="37"/>
      <c r="M42" s="37"/>
      <c r="N42" s="39"/>
      <c r="O42" s="30"/>
    </row>
    <row r="43" spans="1:15" ht="18.75" customHeight="1" x14ac:dyDescent="0.3">
      <c r="A43" s="27" t="s">
        <v>14</v>
      </c>
      <c r="B43" s="2" t="s">
        <v>41</v>
      </c>
      <c r="C43" s="3">
        <v>80</v>
      </c>
      <c r="D43" s="94">
        <v>1.6</v>
      </c>
      <c r="E43" s="49">
        <v>0.6</v>
      </c>
      <c r="F43" s="49">
        <v>21</v>
      </c>
      <c r="G43" s="33">
        <v>8</v>
      </c>
      <c r="H43" s="4">
        <v>42</v>
      </c>
      <c r="I43" s="4">
        <v>28</v>
      </c>
      <c r="J43" s="35">
        <v>0.6</v>
      </c>
      <c r="K43" s="35"/>
      <c r="L43" s="35">
        <v>0.04</v>
      </c>
      <c r="M43" s="35">
        <v>10</v>
      </c>
      <c r="N43" s="125">
        <v>94</v>
      </c>
      <c r="O43" s="30"/>
    </row>
    <row r="44" spans="1:15" x14ac:dyDescent="0.3">
      <c r="A44" s="27"/>
      <c r="B44" s="28" t="s">
        <v>2</v>
      </c>
      <c r="C44" s="29">
        <v>80</v>
      </c>
      <c r="D44" s="130">
        <f t="shared" ref="D44:N44" si="5">D43</f>
        <v>1.6</v>
      </c>
      <c r="E44" s="130">
        <f t="shared" si="5"/>
        <v>0.6</v>
      </c>
      <c r="F44" s="130">
        <f t="shared" si="5"/>
        <v>21</v>
      </c>
      <c r="G44" s="130">
        <f t="shared" si="5"/>
        <v>8</v>
      </c>
      <c r="H44" s="130">
        <f t="shared" si="5"/>
        <v>42</v>
      </c>
      <c r="I44" s="130">
        <v>28</v>
      </c>
      <c r="J44" s="130">
        <f t="shared" si="5"/>
        <v>0.6</v>
      </c>
      <c r="K44" s="130"/>
      <c r="L44" s="130">
        <v>0.04</v>
      </c>
      <c r="M44" s="130">
        <f t="shared" si="5"/>
        <v>10</v>
      </c>
      <c r="N44" s="109">
        <f t="shared" si="5"/>
        <v>94</v>
      </c>
      <c r="O44" s="13"/>
    </row>
    <row r="45" spans="1:15" x14ac:dyDescent="0.3">
      <c r="A45" s="27"/>
      <c r="B45" s="28" t="s">
        <v>25</v>
      </c>
      <c r="C45" s="14">
        <f>N44*70/N60</f>
        <v>3.7175141242937855</v>
      </c>
      <c r="D45" s="110"/>
      <c r="E45" s="45"/>
      <c r="F45" s="45"/>
      <c r="G45" s="32"/>
      <c r="H45" s="15"/>
      <c r="I45" s="15"/>
      <c r="J45" s="37"/>
      <c r="K45" s="37"/>
      <c r="L45" s="37"/>
      <c r="M45" s="37"/>
      <c r="N45" s="39"/>
      <c r="O45" s="30"/>
    </row>
    <row r="46" spans="1:15" x14ac:dyDescent="0.3">
      <c r="A46" s="27" t="s">
        <v>3</v>
      </c>
      <c r="B46" s="18" t="s">
        <v>30</v>
      </c>
      <c r="C46" s="40">
        <v>60</v>
      </c>
      <c r="D46" s="94">
        <v>1.2</v>
      </c>
      <c r="E46" s="49">
        <v>3.6</v>
      </c>
      <c r="F46" s="49">
        <v>6</v>
      </c>
      <c r="G46" s="33">
        <v>14</v>
      </c>
      <c r="H46" s="4">
        <v>12.4</v>
      </c>
      <c r="I46" s="4">
        <v>27</v>
      </c>
      <c r="J46" s="35">
        <v>0.51</v>
      </c>
      <c r="K46" s="35">
        <v>0</v>
      </c>
      <c r="L46" s="35">
        <v>0.04</v>
      </c>
      <c r="M46" s="35">
        <v>6.16</v>
      </c>
      <c r="N46" s="125">
        <v>60</v>
      </c>
      <c r="O46" s="13">
        <v>45</v>
      </c>
    </row>
    <row r="47" spans="1:15" x14ac:dyDescent="0.3">
      <c r="A47" s="17"/>
      <c r="B47" s="31" t="s">
        <v>20</v>
      </c>
      <c r="C47" s="3" t="s">
        <v>22</v>
      </c>
      <c r="D47" s="94">
        <v>4.5</v>
      </c>
      <c r="E47" s="49">
        <v>2</v>
      </c>
      <c r="F47" s="49">
        <v>26.5</v>
      </c>
      <c r="G47" s="33">
        <v>40.9</v>
      </c>
      <c r="H47" s="4">
        <v>37.799999999999997</v>
      </c>
      <c r="I47" s="4">
        <v>76</v>
      </c>
      <c r="J47" s="35">
        <v>1.44</v>
      </c>
      <c r="K47" s="35">
        <v>16</v>
      </c>
      <c r="L47" s="35">
        <v>0.08</v>
      </c>
      <c r="M47" s="35">
        <v>7.5</v>
      </c>
      <c r="N47" s="125">
        <v>135</v>
      </c>
      <c r="O47" s="30">
        <v>78</v>
      </c>
    </row>
    <row r="48" spans="1:15" ht="14.25" customHeight="1" x14ac:dyDescent="0.3">
      <c r="A48" s="17"/>
      <c r="B48" s="25" t="s">
        <v>19</v>
      </c>
      <c r="C48" s="26" t="s">
        <v>27</v>
      </c>
      <c r="D48" s="108">
        <v>15.42</v>
      </c>
      <c r="E48" s="108">
        <v>12.41</v>
      </c>
      <c r="F48" s="108">
        <v>3.96</v>
      </c>
      <c r="G48" s="12">
        <v>29.2</v>
      </c>
      <c r="H48" s="12">
        <v>27.2</v>
      </c>
      <c r="I48" s="12">
        <v>124.2</v>
      </c>
      <c r="J48" s="38">
        <v>1.1499999999999999</v>
      </c>
      <c r="K48" s="38">
        <v>16</v>
      </c>
      <c r="L48" s="38">
        <v>0.05</v>
      </c>
      <c r="M48" s="38">
        <v>0.6</v>
      </c>
      <c r="N48" s="123">
        <v>189</v>
      </c>
      <c r="O48" s="74">
        <v>277</v>
      </c>
    </row>
    <row r="49" spans="1:15" ht="14.25" customHeight="1" x14ac:dyDescent="0.3">
      <c r="A49" s="17"/>
      <c r="B49" s="2" t="s">
        <v>32</v>
      </c>
      <c r="C49" s="3">
        <v>130</v>
      </c>
      <c r="D49" s="94">
        <v>4.7</v>
      </c>
      <c r="E49" s="49">
        <v>2</v>
      </c>
      <c r="F49" s="49">
        <v>31.7</v>
      </c>
      <c r="G49" s="33">
        <v>4.2</v>
      </c>
      <c r="H49" s="4">
        <v>18.3</v>
      </c>
      <c r="I49" s="4">
        <v>32.299999999999997</v>
      </c>
      <c r="J49" s="35">
        <v>0.96</v>
      </c>
      <c r="K49" s="35">
        <v>18</v>
      </c>
      <c r="L49" s="35">
        <v>0.05</v>
      </c>
      <c r="M49" s="35">
        <v>0</v>
      </c>
      <c r="N49" s="125">
        <v>156</v>
      </c>
      <c r="O49" s="30">
        <v>317</v>
      </c>
    </row>
    <row r="50" spans="1:15" ht="14.25" customHeight="1" x14ac:dyDescent="0.3">
      <c r="A50" s="17"/>
      <c r="B50" s="18" t="s">
        <v>15</v>
      </c>
      <c r="C50" s="19">
        <v>180</v>
      </c>
      <c r="D50" s="94">
        <v>0.7</v>
      </c>
      <c r="E50" s="49">
        <v>0</v>
      </c>
      <c r="F50" s="49">
        <v>20.8</v>
      </c>
      <c r="G50" s="33">
        <v>19.2</v>
      </c>
      <c r="H50" s="4">
        <v>3.1</v>
      </c>
      <c r="I50" s="4">
        <v>3.1</v>
      </c>
      <c r="J50" s="35">
        <v>0.56999999999999995</v>
      </c>
      <c r="K50" s="35"/>
      <c r="L50" s="35">
        <v>0.01</v>
      </c>
      <c r="M50" s="35">
        <v>90</v>
      </c>
      <c r="N50" s="125">
        <v>89</v>
      </c>
      <c r="O50" s="30">
        <v>398</v>
      </c>
    </row>
    <row r="51" spans="1:15" ht="14.25" customHeight="1" x14ac:dyDescent="0.3">
      <c r="A51" s="17"/>
      <c r="B51" s="31" t="s">
        <v>4</v>
      </c>
      <c r="C51" s="3">
        <v>35</v>
      </c>
      <c r="D51" s="94">
        <v>2.2999999999999998</v>
      </c>
      <c r="E51" s="49">
        <v>0.5</v>
      </c>
      <c r="F51" s="49">
        <v>11.7</v>
      </c>
      <c r="G51" s="33">
        <v>12.3</v>
      </c>
      <c r="H51" s="4">
        <v>16.5</v>
      </c>
      <c r="I51" s="4">
        <v>55.3</v>
      </c>
      <c r="J51" s="35">
        <v>1.37</v>
      </c>
      <c r="K51" s="35"/>
      <c r="L51" s="35">
        <v>0.06</v>
      </c>
      <c r="M51" s="35">
        <v>0</v>
      </c>
      <c r="N51" s="125">
        <v>61</v>
      </c>
      <c r="O51" s="30"/>
    </row>
    <row r="52" spans="1:15" x14ac:dyDescent="0.3">
      <c r="A52" s="27"/>
      <c r="B52" s="28" t="s">
        <v>2</v>
      </c>
      <c r="C52" s="29">
        <v>752</v>
      </c>
      <c r="D52" s="110">
        <f t="shared" ref="D52:N52" si="6">D46+D47+D48+D49+D50+D51</f>
        <v>28.82</v>
      </c>
      <c r="E52" s="110">
        <f t="shared" si="6"/>
        <v>20.509999999999998</v>
      </c>
      <c r="F52" s="110">
        <f t="shared" si="6"/>
        <v>100.66</v>
      </c>
      <c r="G52" s="110">
        <f t="shared" si="6"/>
        <v>119.8</v>
      </c>
      <c r="H52" s="110">
        <f t="shared" si="6"/>
        <v>115.29999999999998</v>
      </c>
      <c r="I52" s="110">
        <v>317.89999999999998</v>
      </c>
      <c r="J52" s="110">
        <f t="shared" si="6"/>
        <v>6</v>
      </c>
      <c r="K52" s="110">
        <v>50</v>
      </c>
      <c r="L52" s="110">
        <v>0.3</v>
      </c>
      <c r="M52" s="110">
        <f t="shared" si="6"/>
        <v>104.26</v>
      </c>
      <c r="N52" s="41">
        <f t="shared" si="6"/>
        <v>690</v>
      </c>
      <c r="O52" s="13"/>
    </row>
    <row r="53" spans="1:15" x14ac:dyDescent="0.3">
      <c r="A53" s="27"/>
      <c r="B53" s="85" t="s">
        <v>29</v>
      </c>
      <c r="C53" s="41">
        <v>35</v>
      </c>
      <c r="D53" s="130"/>
      <c r="E53" s="45"/>
      <c r="F53" s="45"/>
      <c r="G53" s="131"/>
      <c r="H53" s="1"/>
      <c r="I53" s="1"/>
      <c r="J53" s="36"/>
      <c r="K53" s="36"/>
      <c r="L53" s="36"/>
      <c r="M53" s="36"/>
      <c r="N53" s="34"/>
      <c r="O53" s="13"/>
    </row>
    <row r="54" spans="1:15" x14ac:dyDescent="0.3">
      <c r="A54" s="27" t="s">
        <v>51</v>
      </c>
      <c r="B54" s="25" t="s">
        <v>57</v>
      </c>
      <c r="C54" s="48">
        <v>180</v>
      </c>
      <c r="D54" s="94">
        <v>27.1</v>
      </c>
      <c r="E54" s="49">
        <v>8</v>
      </c>
      <c r="F54" s="49">
        <v>26.3</v>
      </c>
      <c r="G54" s="148">
        <v>242.7</v>
      </c>
      <c r="H54" s="149">
        <v>36.299999999999997</v>
      </c>
      <c r="I54" s="149">
        <v>321.3</v>
      </c>
      <c r="J54" s="150">
        <v>1.1499999999999999</v>
      </c>
      <c r="K54" s="150">
        <v>111</v>
      </c>
      <c r="L54" s="150">
        <v>0.09</v>
      </c>
      <c r="M54" s="150">
        <v>0.54</v>
      </c>
      <c r="N54" s="151">
        <v>286</v>
      </c>
      <c r="O54" s="147" t="s">
        <v>52</v>
      </c>
    </row>
    <row r="55" spans="1:15" x14ac:dyDescent="0.3">
      <c r="A55" s="27"/>
      <c r="B55" s="25" t="s">
        <v>53</v>
      </c>
      <c r="C55" s="48">
        <v>20</v>
      </c>
      <c r="D55" s="94">
        <v>2.4</v>
      </c>
      <c r="E55" s="49">
        <v>0.5</v>
      </c>
      <c r="F55" s="49">
        <v>14.6</v>
      </c>
      <c r="G55" s="148">
        <v>6.9</v>
      </c>
      <c r="H55" s="149">
        <v>9.9</v>
      </c>
      <c r="I55" s="149">
        <v>26.1</v>
      </c>
      <c r="J55" s="150">
        <v>0.6</v>
      </c>
      <c r="K55" s="150"/>
      <c r="L55" s="150">
        <v>0.06</v>
      </c>
      <c r="M55" s="150">
        <v>0</v>
      </c>
      <c r="N55" s="151">
        <v>71</v>
      </c>
      <c r="O55" s="147"/>
    </row>
    <row r="56" spans="1:15" ht="15.6" customHeight="1" x14ac:dyDescent="0.3">
      <c r="A56" s="27"/>
      <c r="B56" s="50" t="s">
        <v>23</v>
      </c>
      <c r="C56" s="3">
        <v>100</v>
      </c>
      <c r="D56" s="94">
        <v>5.6</v>
      </c>
      <c r="E56" s="49">
        <v>5.0999999999999996</v>
      </c>
      <c r="F56" s="49">
        <v>7.9</v>
      </c>
      <c r="G56" s="33">
        <v>240</v>
      </c>
      <c r="H56" s="4">
        <v>28</v>
      </c>
      <c r="I56" s="4">
        <v>180</v>
      </c>
      <c r="J56" s="35">
        <v>0.2</v>
      </c>
      <c r="K56" s="35">
        <v>40</v>
      </c>
      <c r="L56" s="35">
        <v>0.08</v>
      </c>
      <c r="M56" s="35">
        <v>1</v>
      </c>
      <c r="N56" s="125">
        <v>100</v>
      </c>
      <c r="O56" s="30">
        <v>401</v>
      </c>
    </row>
    <row r="57" spans="1:15" hidden="1" x14ac:dyDescent="0.3">
      <c r="A57" s="27"/>
      <c r="B57" s="18"/>
      <c r="C57" s="48"/>
      <c r="D57" s="94"/>
      <c r="E57" s="49"/>
      <c r="F57" s="49"/>
      <c r="G57" s="33"/>
      <c r="H57" s="4"/>
      <c r="I57" s="4"/>
      <c r="J57" s="35"/>
      <c r="K57" s="35"/>
      <c r="L57" s="35"/>
      <c r="M57" s="35"/>
      <c r="N57" s="125"/>
      <c r="O57" s="30"/>
    </row>
    <row r="58" spans="1:15" x14ac:dyDescent="0.3">
      <c r="A58" s="27"/>
      <c r="B58" s="28" t="s">
        <v>2</v>
      </c>
      <c r="C58" s="29">
        <v>300</v>
      </c>
      <c r="D58" s="130">
        <v>38.200000000000003</v>
      </c>
      <c r="E58" s="130">
        <v>14.6</v>
      </c>
      <c r="F58" s="130">
        <v>87.3</v>
      </c>
      <c r="G58" s="130">
        <v>495.1</v>
      </c>
      <c r="H58" s="130">
        <v>74.2</v>
      </c>
      <c r="I58" s="130">
        <v>552.4</v>
      </c>
      <c r="J58" s="130">
        <v>2.2999999999999998</v>
      </c>
      <c r="K58" s="130">
        <v>151</v>
      </c>
      <c r="L58" s="130">
        <v>0.3</v>
      </c>
      <c r="M58" s="130">
        <v>1.5</v>
      </c>
      <c r="N58" s="130">
        <v>623</v>
      </c>
      <c r="O58" s="13"/>
    </row>
    <row r="59" spans="1:15" x14ac:dyDescent="0.3">
      <c r="A59" s="27"/>
      <c r="B59" s="85" t="s">
        <v>26</v>
      </c>
      <c r="C59" s="41">
        <v>32</v>
      </c>
      <c r="D59" s="132"/>
      <c r="E59" s="49"/>
      <c r="F59" s="49"/>
      <c r="G59" s="117"/>
      <c r="H59" s="4"/>
      <c r="I59" s="4"/>
      <c r="J59" s="35"/>
      <c r="K59" s="35"/>
      <c r="L59" s="35"/>
      <c r="M59" s="35"/>
      <c r="N59" s="125"/>
      <c r="O59" s="13"/>
    </row>
    <row r="60" spans="1:15" x14ac:dyDescent="0.3">
      <c r="A60" s="27"/>
      <c r="B60" s="28" t="s">
        <v>11</v>
      </c>
      <c r="C60" s="29"/>
      <c r="D60" s="110">
        <f t="shared" ref="D60:N60" si="7">D41+D44+D52+D58</f>
        <v>81.62</v>
      </c>
      <c r="E60" s="110">
        <f t="shared" si="7"/>
        <v>50.11</v>
      </c>
      <c r="F60" s="110">
        <f t="shared" si="7"/>
        <v>255.56</v>
      </c>
      <c r="G60" s="110">
        <f t="shared" si="7"/>
        <v>977</v>
      </c>
      <c r="H60" s="110">
        <f t="shared" si="7"/>
        <v>299.29999999999995</v>
      </c>
      <c r="I60" s="110">
        <v>1205.7</v>
      </c>
      <c r="J60" s="110">
        <f t="shared" si="7"/>
        <v>10.73</v>
      </c>
      <c r="K60" s="110">
        <v>283</v>
      </c>
      <c r="L60" s="110">
        <v>0.8</v>
      </c>
      <c r="M60" s="110">
        <f t="shared" si="7"/>
        <v>117.98</v>
      </c>
      <c r="N60" s="41">
        <f t="shared" si="7"/>
        <v>1770</v>
      </c>
      <c r="O60" s="13"/>
    </row>
  </sheetData>
  <mergeCells count="19">
    <mergeCell ref="A4:N4"/>
    <mergeCell ref="A2:N2"/>
    <mergeCell ref="A3:N3"/>
    <mergeCell ref="D5:F5"/>
    <mergeCell ref="O5:O6"/>
    <mergeCell ref="A5:A6"/>
    <mergeCell ref="B5:B6"/>
    <mergeCell ref="C5:C6"/>
    <mergeCell ref="G5:J5"/>
    <mergeCell ref="N5:N6"/>
    <mergeCell ref="A34:N34"/>
    <mergeCell ref="A33:N33"/>
    <mergeCell ref="D35:F35"/>
    <mergeCell ref="O35:O36"/>
    <mergeCell ref="A35:A36"/>
    <mergeCell ref="B35:B36"/>
    <mergeCell ref="C35:C36"/>
    <mergeCell ref="G35:J35"/>
    <mergeCell ref="N35:N36"/>
  </mergeCells>
  <pageMargins left="0.78740157480314965" right="0.11811023622047245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Company>Ротекс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Пользователь</cp:lastModifiedBy>
  <cp:lastPrinted>2021-09-29T23:51:23Z</cp:lastPrinted>
  <dcterms:created xsi:type="dcterms:W3CDTF">2011-05-31T23:15:49Z</dcterms:created>
  <dcterms:modified xsi:type="dcterms:W3CDTF">2022-10-02T23:38:45Z</dcterms:modified>
</cp:coreProperties>
</file>